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68" windowWidth="14808" windowHeight="7956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AL246" i="1" l="1"/>
  <c r="AL243" i="1" s="1"/>
  <c r="AL244" i="1" s="1"/>
  <c r="AL223" i="1"/>
  <c r="AL220" i="1" s="1"/>
  <c r="AL221" i="1" s="1"/>
  <c r="AL198" i="1"/>
  <c r="AL195" i="1" s="1"/>
  <c r="AL196" i="1" s="1"/>
  <c r="AL171" i="1"/>
  <c r="AL168" i="1" s="1"/>
  <c r="AL169" i="1" s="1"/>
  <c r="AL147" i="1"/>
  <c r="AL144" i="1" s="1"/>
  <c r="AL145" i="1" s="1"/>
  <c r="AL123" i="1"/>
  <c r="AL120" i="1" s="1"/>
  <c r="AL121" i="1" s="1"/>
  <c r="AL98" i="1"/>
  <c r="AL95" i="1" s="1"/>
  <c r="AL96" i="1" s="1"/>
  <c r="AL74" i="1"/>
  <c r="AL71" i="1" s="1"/>
  <c r="AL72" i="1" s="1"/>
  <c r="AL51" i="1"/>
  <c r="AL48" i="1"/>
  <c r="AL49" i="1" s="1"/>
  <c r="E50" i="1"/>
  <c r="I50" i="1"/>
  <c r="P50" i="1"/>
  <c r="Q50" i="1"/>
  <c r="X50" i="1"/>
  <c r="Y50" i="1"/>
  <c r="AF50" i="1"/>
  <c r="AG50" i="1"/>
  <c r="AL50" i="1"/>
  <c r="AM50" i="1"/>
  <c r="D51" i="1"/>
  <c r="D50" i="1" s="1"/>
  <c r="E51" i="1"/>
  <c r="F51" i="1"/>
  <c r="F50" i="1" s="1"/>
  <c r="G51" i="1"/>
  <c r="G50" i="1" s="1"/>
  <c r="H51" i="1"/>
  <c r="H50" i="1" s="1"/>
  <c r="I51" i="1"/>
  <c r="J51" i="1"/>
  <c r="J50" i="1" s="1"/>
  <c r="K51" i="1"/>
  <c r="K50" i="1" s="1"/>
  <c r="L51" i="1"/>
  <c r="L50" i="1" s="1"/>
  <c r="M51" i="1"/>
  <c r="M50" i="1" s="1"/>
  <c r="N51" i="1"/>
  <c r="N50" i="1" s="1"/>
  <c r="O51" i="1"/>
  <c r="O50" i="1" s="1"/>
  <c r="P51" i="1"/>
  <c r="Q51" i="1"/>
  <c r="R51" i="1"/>
  <c r="R50" i="1" s="1"/>
  <c r="S51" i="1"/>
  <c r="S50" i="1" s="1"/>
  <c r="T51" i="1"/>
  <c r="T50" i="1" s="1"/>
  <c r="U51" i="1"/>
  <c r="U50" i="1" s="1"/>
  <c r="V51" i="1"/>
  <c r="V50" i="1" s="1"/>
  <c r="W51" i="1"/>
  <c r="W50" i="1" s="1"/>
  <c r="X51" i="1"/>
  <c r="Y51" i="1"/>
  <c r="Z51" i="1"/>
  <c r="Z50" i="1" s="1"/>
  <c r="AA51" i="1"/>
  <c r="AA50" i="1" s="1"/>
  <c r="AB51" i="1"/>
  <c r="AB50" i="1" s="1"/>
  <c r="AC51" i="1"/>
  <c r="AC50" i="1" s="1"/>
  <c r="AD51" i="1"/>
  <c r="AD50" i="1" s="1"/>
  <c r="AE51" i="1"/>
  <c r="AE50" i="1" s="1"/>
  <c r="AF51" i="1"/>
  <c r="AG51" i="1"/>
  <c r="AH51" i="1"/>
  <c r="AH50" i="1" s="1"/>
  <c r="AI51" i="1"/>
  <c r="AI50" i="1" s="1"/>
  <c r="AJ51" i="1"/>
  <c r="AJ50" i="1" s="1"/>
  <c r="AK51" i="1"/>
  <c r="AK50" i="1" s="1"/>
  <c r="AM51" i="1"/>
  <c r="AI25" i="1"/>
  <c r="D25" i="1"/>
  <c r="G25" i="1"/>
  <c r="H25" i="1"/>
  <c r="K25" i="1"/>
  <c r="L25" i="1"/>
  <c r="M25" i="1"/>
  <c r="O25" i="1"/>
  <c r="P25" i="1"/>
  <c r="S25" i="1"/>
  <c r="T25" i="1"/>
  <c r="W25" i="1"/>
  <c r="X25" i="1"/>
  <c r="AA25" i="1"/>
  <c r="AB25" i="1"/>
  <c r="AC25" i="1"/>
  <c r="AE25" i="1"/>
  <c r="AF25" i="1"/>
  <c r="AK25" i="1"/>
  <c r="D26" i="1"/>
  <c r="E26" i="1"/>
  <c r="E25" i="1" s="1"/>
  <c r="F26" i="1"/>
  <c r="F25" i="1" s="1"/>
  <c r="G26" i="1"/>
  <c r="H26" i="1"/>
  <c r="I26" i="1"/>
  <c r="I25" i="1" s="1"/>
  <c r="J26" i="1"/>
  <c r="J25" i="1" s="1"/>
  <c r="K26" i="1"/>
  <c r="L26" i="1"/>
  <c r="M26" i="1"/>
  <c r="N26" i="1"/>
  <c r="N25" i="1" s="1"/>
  <c r="O26" i="1"/>
  <c r="P26" i="1"/>
  <c r="Q26" i="1"/>
  <c r="Q25" i="1" s="1"/>
  <c r="R26" i="1"/>
  <c r="R25" i="1" s="1"/>
  <c r="S26" i="1"/>
  <c r="T26" i="1"/>
  <c r="U26" i="1"/>
  <c r="U25" i="1" s="1"/>
  <c r="V26" i="1"/>
  <c r="V25" i="1" s="1"/>
  <c r="W26" i="1"/>
  <c r="X26" i="1"/>
  <c r="Y26" i="1"/>
  <c r="Y25" i="1" s="1"/>
  <c r="Z26" i="1"/>
  <c r="Z25" i="1" s="1"/>
  <c r="AA26" i="1"/>
  <c r="AB26" i="1"/>
  <c r="AC26" i="1"/>
  <c r="AD26" i="1"/>
  <c r="AD25" i="1" s="1"/>
  <c r="AE26" i="1"/>
  <c r="AF26" i="1"/>
  <c r="AG26" i="1"/>
  <c r="AG25" i="1" s="1"/>
  <c r="AH26" i="1"/>
  <c r="AH25" i="1" s="1"/>
  <c r="AI26" i="1"/>
  <c r="AJ26" i="1"/>
  <c r="AJ25" i="1" s="1"/>
  <c r="AK26" i="1"/>
  <c r="AL26" i="1"/>
  <c r="AM26" i="1"/>
  <c r="AM25" i="1" s="1"/>
  <c r="C26" i="1"/>
  <c r="AL23" i="1" l="1"/>
  <c r="AL24" i="1" s="1"/>
  <c r="AL248" i="1"/>
  <c r="AL25" i="1"/>
  <c r="AL245" i="1"/>
  <c r="AL222" i="1"/>
  <c r="AL197" i="1"/>
  <c r="AL170" i="1"/>
  <c r="AL146" i="1"/>
  <c r="AL122" i="1"/>
  <c r="AL97" i="1"/>
  <c r="AL73" i="1"/>
  <c r="T246" i="1"/>
  <c r="T243" i="1" s="1"/>
  <c r="T244" i="1" s="1"/>
  <c r="T223" i="1"/>
  <c r="T222" i="1" s="1"/>
  <c r="T198" i="1"/>
  <c r="T197" i="1" s="1"/>
  <c r="T168" i="1"/>
  <c r="T169" i="1" s="1"/>
  <c r="T171" i="1"/>
  <c r="T170" i="1" s="1"/>
  <c r="T147" i="1"/>
  <c r="T146" i="1" s="1"/>
  <c r="T123" i="1"/>
  <c r="T122" i="1" s="1"/>
  <c r="T98" i="1"/>
  <c r="T97" i="1" s="1"/>
  <c r="T71" i="1"/>
  <c r="T72" i="1" s="1"/>
  <c r="T74" i="1"/>
  <c r="T73" i="1" s="1"/>
  <c r="T48" i="1"/>
  <c r="T49" i="1" s="1"/>
  <c r="T95" i="1" l="1"/>
  <c r="T96" i="1" s="1"/>
  <c r="AL253" i="1"/>
  <c r="AL254" i="1" s="1"/>
  <c r="AL256" i="1"/>
  <c r="AL257" i="1" s="1"/>
  <c r="T144" i="1"/>
  <c r="T145" i="1" s="1"/>
  <c r="T195" i="1"/>
  <c r="T196" i="1" s="1"/>
  <c r="T120" i="1"/>
  <c r="T121" i="1" s="1"/>
  <c r="T248" i="1"/>
  <c r="T245" i="1"/>
  <c r="T220" i="1"/>
  <c r="T221" i="1" s="1"/>
  <c r="T23" i="1"/>
  <c r="T24" i="1" s="1"/>
  <c r="E3" i="3"/>
  <c r="AK223" i="1"/>
  <c r="AK220" i="1" s="1"/>
  <c r="AK221" i="1" s="1"/>
  <c r="AK198" i="1"/>
  <c r="AK195" i="1" s="1"/>
  <c r="AK196" i="1" s="1"/>
  <c r="AK171" i="1"/>
  <c r="AK168" i="1" s="1"/>
  <c r="AK169" i="1" s="1"/>
  <c r="AK147" i="1"/>
  <c r="AK144" i="1" s="1"/>
  <c r="AK145" i="1" s="1"/>
  <c r="AK123" i="1"/>
  <c r="AK120" i="1" s="1"/>
  <c r="AK121" i="1" s="1"/>
  <c r="AK98" i="1"/>
  <c r="AK95" i="1" s="1"/>
  <c r="AK96" i="1" s="1"/>
  <c r="AK74" i="1"/>
  <c r="AK71" i="1" s="1"/>
  <c r="AK72" i="1" s="1"/>
  <c r="AK48" i="1"/>
  <c r="AK49" i="1" s="1"/>
  <c r="AK23" i="1"/>
  <c r="AK24" i="1" s="1"/>
  <c r="U123" i="1"/>
  <c r="U120" i="1" s="1"/>
  <c r="U121" i="1" s="1"/>
  <c r="M123" i="1"/>
  <c r="M120" i="1" s="1"/>
  <c r="M121" i="1" s="1"/>
  <c r="U98" i="1"/>
  <c r="U95" i="1" s="1"/>
  <c r="U96" i="1" s="1"/>
  <c r="M98" i="1"/>
  <c r="M95" i="1" s="1"/>
  <c r="M96" i="1" s="1"/>
  <c r="U74" i="1"/>
  <c r="M74" i="1"/>
  <c r="M71" i="1" s="1"/>
  <c r="M72" i="1" s="1"/>
  <c r="U48" i="1"/>
  <c r="U49" i="1" s="1"/>
  <c r="M48" i="1"/>
  <c r="M49" i="1" s="1"/>
  <c r="U23" i="1"/>
  <c r="U24" i="1" s="1"/>
  <c r="U147" i="1"/>
  <c r="U146" i="1" s="1"/>
  <c r="M147" i="1"/>
  <c r="M144" i="1" s="1"/>
  <c r="M145" i="1" s="1"/>
  <c r="U171" i="1"/>
  <c r="U170" i="1" s="1"/>
  <c r="M171" i="1"/>
  <c r="AK246" i="1"/>
  <c r="AK245" i="1" s="1"/>
  <c r="U246" i="1"/>
  <c r="U245" i="1" s="1"/>
  <c r="U198" i="1"/>
  <c r="U195" i="1" s="1"/>
  <c r="U196" i="1" s="1"/>
  <c r="U223" i="1"/>
  <c r="U222" i="1" s="1"/>
  <c r="S223" i="1"/>
  <c r="S220" i="1" s="1"/>
  <c r="S221" i="1" s="1"/>
  <c r="M246" i="1"/>
  <c r="M245" i="1" s="1"/>
  <c r="M223" i="1"/>
  <c r="M222" i="1" s="1"/>
  <c r="C198" i="1"/>
  <c r="C195" i="1" s="1"/>
  <c r="C196" i="1" s="1"/>
  <c r="M198" i="1"/>
  <c r="AM246" i="1"/>
  <c r="AJ246" i="1"/>
  <c r="AI246" i="1"/>
  <c r="AH246" i="1"/>
  <c r="AG246" i="1"/>
  <c r="AF246" i="1"/>
  <c r="AE246" i="1"/>
  <c r="AD246" i="1"/>
  <c r="AC246" i="1"/>
  <c r="AB246" i="1"/>
  <c r="AA246" i="1"/>
  <c r="Z246" i="1"/>
  <c r="Y246" i="1"/>
  <c r="X246" i="1"/>
  <c r="W246" i="1"/>
  <c r="V246" i="1"/>
  <c r="S246" i="1"/>
  <c r="R246" i="1"/>
  <c r="Q246" i="1"/>
  <c r="P246" i="1"/>
  <c r="O246" i="1"/>
  <c r="N246" i="1"/>
  <c r="L246" i="1"/>
  <c r="K246" i="1"/>
  <c r="J246" i="1"/>
  <c r="I246" i="1"/>
  <c r="H246" i="1"/>
  <c r="G246" i="1"/>
  <c r="F246" i="1"/>
  <c r="E246" i="1"/>
  <c r="D246" i="1"/>
  <c r="C246" i="1"/>
  <c r="AH245" i="1"/>
  <c r="AD245" i="1"/>
  <c r="Z245" i="1"/>
  <c r="V245" i="1"/>
  <c r="P245" i="1"/>
  <c r="K245" i="1"/>
  <c r="G245" i="1"/>
  <c r="C245" i="1"/>
  <c r="AH243" i="1"/>
  <c r="AH244" i="1" s="1"/>
  <c r="AD243" i="1"/>
  <c r="AD244" i="1" s="1"/>
  <c r="Z243" i="1"/>
  <c r="Z244" i="1" s="1"/>
  <c r="V243" i="1"/>
  <c r="V244" i="1" s="1"/>
  <c r="P243" i="1"/>
  <c r="P244" i="1" s="1"/>
  <c r="K243" i="1"/>
  <c r="K244" i="1" s="1"/>
  <c r="G243" i="1"/>
  <c r="G244" i="1" s="1"/>
  <c r="C243" i="1"/>
  <c r="C244" i="1" s="1"/>
  <c r="B241" i="1"/>
  <c r="B236" i="1"/>
  <c r="B229" i="1"/>
  <c r="AM223" i="1"/>
  <c r="AJ223" i="1"/>
  <c r="AJ222" i="1" s="1"/>
  <c r="AI223" i="1"/>
  <c r="AH223" i="1"/>
  <c r="AH220" i="1" s="1"/>
  <c r="AH221" i="1" s="1"/>
  <c r="AG223" i="1"/>
  <c r="AG220" i="1" s="1"/>
  <c r="AF223" i="1"/>
  <c r="AF222" i="1" s="1"/>
  <c r="AE223" i="1"/>
  <c r="AE220" i="1" s="1"/>
  <c r="AE221" i="1" s="1"/>
  <c r="AD223" i="1"/>
  <c r="AD222" i="1" s="1"/>
  <c r="AC223" i="1"/>
  <c r="AC220" i="1" s="1"/>
  <c r="AC221" i="1" s="1"/>
  <c r="AB223" i="1"/>
  <c r="AB220" i="1" s="1"/>
  <c r="AB221" i="1" s="1"/>
  <c r="AA223" i="1"/>
  <c r="AA220" i="1" s="1"/>
  <c r="AA221" i="1" s="1"/>
  <c r="Z223" i="1"/>
  <c r="Z222" i="1" s="1"/>
  <c r="Y223" i="1"/>
  <c r="Y220" i="1" s="1"/>
  <c r="Y221" i="1" s="1"/>
  <c r="X223" i="1"/>
  <c r="X220" i="1" s="1"/>
  <c r="X221" i="1" s="1"/>
  <c r="W223" i="1"/>
  <c r="W220" i="1" s="1"/>
  <c r="W221" i="1" s="1"/>
  <c r="V223" i="1"/>
  <c r="V220" i="1" s="1"/>
  <c r="V221" i="1" s="1"/>
  <c r="R223" i="1"/>
  <c r="Q223" i="1"/>
  <c r="Q220" i="1" s="1"/>
  <c r="Q221" i="1" s="1"/>
  <c r="P223" i="1"/>
  <c r="O223" i="1"/>
  <c r="O220" i="1" s="1"/>
  <c r="O221" i="1" s="1"/>
  <c r="N223" i="1"/>
  <c r="N222" i="1" s="1"/>
  <c r="L223" i="1"/>
  <c r="L220" i="1" s="1"/>
  <c r="L221" i="1" s="1"/>
  <c r="K223" i="1"/>
  <c r="J223" i="1"/>
  <c r="J220" i="1" s="1"/>
  <c r="J221" i="1" s="1"/>
  <c r="I223" i="1"/>
  <c r="H223" i="1"/>
  <c r="H220" i="1" s="1"/>
  <c r="H221" i="1" s="1"/>
  <c r="G223" i="1"/>
  <c r="F223" i="1"/>
  <c r="F220" i="1" s="1"/>
  <c r="F221" i="1" s="1"/>
  <c r="E223" i="1"/>
  <c r="D223" i="1"/>
  <c r="D220" i="1" s="1"/>
  <c r="D221" i="1" s="1"/>
  <c r="C223" i="1"/>
  <c r="C220" i="1" s="1"/>
  <c r="C221" i="1" s="1"/>
  <c r="AH222" i="1"/>
  <c r="AC222" i="1"/>
  <c r="Y222" i="1"/>
  <c r="R222" i="1"/>
  <c r="I222" i="1"/>
  <c r="E222" i="1"/>
  <c r="C222" i="1"/>
  <c r="Z220" i="1"/>
  <c r="Z221" i="1" s="1"/>
  <c r="R220" i="1"/>
  <c r="R221" i="1" s="1"/>
  <c r="I220" i="1"/>
  <c r="I221" i="1" s="1"/>
  <c r="E220" i="1"/>
  <c r="E221" i="1" s="1"/>
  <c r="B218" i="1"/>
  <c r="B213" i="1"/>
  <c r="B205" i="1"/>
  <c r="AM198" i="1"/>
  <c r="AJ198" i="1"/>
  <c r="AJ197" i="1" s="1"/>
  <c r="AI198" i="1"/>
  <c r="AH198" i="1"/>
  <c r="AH195" i="1" s="1"/>
  <c r="AH196" i="1" s="1"/>
  <c r="AG198" i="1"/>
  <c r="AF198" i="1"/>
  <c r="AF197" i="1" s="1"/>
  <c r="AE198" i="1"/>
  <c r="AD198" i="1"/>
  <c r="AD197" i="1" s="1"/>
  <c r="AC198" i="1"/>
  <c r="AB198" i="1"/>
  <c r="AA198" i="1"/>
  <c r="Z198" i="1"/>
  <c r="Z195" i="1" s="1"/>
  <c r="Z196" i="1" s="1"/>
  <c r="Y198" i="1"/>
  <c r="X198" i="1"/>
  <c r="X195" i="1" s="1"/>
  <c r="X196" i="1" s="1"/>
  <c r="W198" i="1"/>
  <c r="V198" i="1"/>
  <c r="V197" i="1" s="1"/>
  <c r="S198" i="1"/>
  <c r="R198" i="1"/>
  <c r="R197" i="1" s="1"/>
  <c r="Q198" i="1"/>
  <c r="P198" i="1"/>
  <c r="P197" i="1" s="1"/>
  <c r="O198" i="1"/>
  <c r="N198" i="1"/>
  <c r="N197" i="1" s="1"/>
  <c r="L198" i="1"/>
  <c r="K198" i="1"/>
  <c r="K195" i="1" s="1"/>
  <c r="K196" i="1" s="1"/>
  <c r="J198" i="1"/>
  <c r="I198" i="1"/>
  <c r="H198" i="1"/>
  <c r="G198" i="1"/>
  <c r="G197" i="1" s="1"/>
  <c r="F198" i="1"/>
  <c r="E198" i="1"/>
  <c r="E197" i="1" s="1"/>
  <c r="D198" i="1"/>
  <c r="AH197" i="1"/>
  <c r="V195" i="1"/>
  <c r="V196" i="1" s="1"/>
  <c r="N195" i="1"/>
  <c r="N196" i="1" s="1"/>
  <c r="B193" i="1"/>
  <c r="B188" i="1"/>
  <c r="B180" i="1"/>
  <c r="I171" i="1"/>
  <c r="I170" i="1" s="1"/>
  <c r="J171" i="1"/>
  <c r="J170" i="1" s="1"/>
  <c r="B166" i="1"/>
  <c r="B161" i="1"/>
  <c r="B153" i="1"/>
  <c r="I147" i="1"/>
  <c r="I146" i="1" s="1"/>
  <c r="J147" i="1"/>
  <c r="B142" i="1"/>
  <c r="B137" i="1"/>
  <c r="B147" i="1" s="1"/>
  <c r="B129" i="1"/>
  <c r="I123" i="1"/>
  <c r="I122" i="1" s="1"/>
  <c r="J123" i="1"/>
  <c r="J122" i="1" s="1"/>
  <c r="B118" i="1"/>
  <c r="B113" i="1"/>
  <c r="B105" i="1"/>
  <c r="I98" i="1"/>
  <c r="I97" i="1" s="1"/>
  <c r="J98" i="1"/>
  <c r="J97" i="1" s="1"/>
  <c r="I74" i="1"/>
  <c r="I71" i="1" s="1"/>
  <c r="I72" i="1" s="1"/>
  <c r="J74" i="1"/>
  <c r="J73" i="1" s="1"/>
  <c r="J71" i="1"/>
  <c r="J72" i="1" s="1"/>
  <c r="B93" i="1"/>
  <c r="B88" i="1"/>
  <c r="B80" i="1"/>
  <c r="B69" i="1"/>
  <c r="B64" i="1"/>
  <c r="B57" i="1"/>
  <c r="F222" i="1" l="1"/>
  <c r="G195" i="1"/>
  <c r="G196" i="1" s="1"/>
  <c r="K197" i="1"/>
  <c r="AD195" i="1"/>
  <c r="AD196" i="1" s="1"/>
  <c r="Z197" i="1"/>
  <c r="J120" i="1"/>
  <c r="J121" i="1" s="1"/>
  <c r="T253" i="1"/>
  <c r="T254" i="1" s="1"/>
  <c r="T256" i="1"/>
  <c r="T257" i="1" s="1"/>
  <c r="N220" i="1"/>
  <c r="N221" i="1" s="1"/>
  <c r="B98" i="1"/>
  <c r="I73" i="1"/>
  <c r="O222" i="1"/>
  <c r="AK243" i="1"/>
  <c r="AK244" i="1" s="1"/>
  <c r="AF220" i="1"/>
  <c r="AF221" i="1" s="1"/>
  <c r="V222" i="1"/>
  <c r="M23" i="1"/>
  <c r="M24" i="1" s="1"/>
  <c r="AJ195" i="1"/>
  <c r="AJ196" i="1" s="1"/>
  <c r="J222" i="1"/>
  <c r="M243" i="1"/>
  <c r="M244" i="1" s="1"/>
  <c r="B74" i="1"/>
  <c r="B171" i="1"/>
  <c r="X197" i="1"/>
  <c r="AD220" i="1"/>
  <c r="AD221" i="1" s="1"/>
  <c r="X222" i="1"/>
  <c r="U168" i="1"/>
  <c r="U169" i="1" s="1"/>
  <c r="E195" i="1"/>
  <c r="E196" i="1" s="1"/>
  <c r="P195" i="1"/>
  <c r="P196" i="1" s="1"/>
  <c r="B246" i="1"/>
  <c r="U220" i="1"/>
  <c r="U221" i="1" s="1"/>
  <c r="U197" i="1"/>
  <c r="M146" i="1"/>
  <c r="J146" i="1"/>
  <c r="J144" i="1"/>
  <c r="J145" i="1" s="1"/>
  <c r="M197" i="1"/>
  <c r="M195" i="1"/>
  <c r="M196" i="1" s="1"/>
  <c r="U71" i="1"/>
  <c r="U72" i="1" s="1"/>
  <c r="U248" i="1"/>
  <c r="I197" i="1"/>
  <c r="I195" i="1"/>
  <c r="I196" i="1" s="1"/>
  <c r="AB195" i="1"/>
  <c r="AB196" i="1" s="1"/>
  <c r="AB197" i="1"/>
  <c r="M170" i="1"/>
  <c r="M168" i="1"/>
  <c r="M169" i="1" s="1"/>
  <c r="G222" i="1"/>
  <c r="G220" i="1"/>
  <c r="G221" i="1" s="1"/>
  <c r="K220" i="1"/>
  <c r="K221" i="1" s="1"/>
  <c r="K222" i="1"/>
  <c r="P220" i="1"/>
  <c r="P221" i="1" s="1"/>
  <c r="P222" i="1"/>
  <c r="E245" i="1"/>
  <c r="E243" i="1"/>
  <c r="E244" i="1" s="1"/>
  <c r="I245" i="1"/>
  <c r="I243" i="1"/>
  <c r="I244" i="1" s="1"/>
  <c r="N245" i="1"/>
  <c r="N243" i="1"/>
  <c r="N244" i="1" s="1"/>
  <c r="R245" i="1"/>
  <c r="R243" i="1"/>
  <c r="R244" i="1" s="1"/>
  <c r="X245" i="1"/>
  <c r="X243" i="1"/>
  <c r="X244" i="1" s="1"/>
  <c r="AB245" i="1"/>
  <c r="AB243" i="1"/>
  <c r="AB244" i="1" s="1"/>
  <c r="AF245" i="1"/>
  <c r="AF243" i="1"/>
  <c r="AF244" i="1" s="1"/>
  <c r="AJ245" i="1"/>
  <c r="AJ243" i="1"/>
  <c r="AJ244" i="1" s="1"/>
  <c r="B198" i="1"/>
  <c r="I144" i="1"/>
  <c r="I145" i="1" s="1"/>
  <c r="C197" i="1"/>
  <c r="M220" i="1"/>
  <c r="M221" i="1" s="1"/>
  <c r="U243" i="1"/>
  <c r="U244" i="1" s="1"/>
  <c r="U144" i="1"/>
  <c r="U145" i="1" s="1"/>
  <c r="AK248" i="1"/>
  <c r="AK253" i="1" s="1"/>
  <c r="AK254" i="1" s="1"/>
  <c r="B123" i="1"/>
  <c r="B223" i="1"/>
  <c r="AJ220" i="1"/>
  <c r="AJ221" i="1" s="1"/>
  <c r="S222" i="1"/>
  <c r="M248" i="1"/>
  <c r="AK222" i="1"/>
  <c r="AK197" i="1"/>
  <c r="AK170" i="1"/>
  <c r="AK146" i="1"/>
  <c r="AK122" i="1"/>
  <c r="AK97" i="1"/>
  <c r="AK73" i="1"/>
  <c r="U122" i="1"/>
  <c r="M122" i="1"/>
  <c r="U97" i="1"/>
  <c r="M97" i="1"/>
  <c r="U73" i="1"/>
  <c r="M73" i="1"/>
  <c r="AB222" i="1"/>
  <c r="AF195" i="1"/>
  <c r="AF196" i="1" s="1"/>
  <c r="R195" i="1"/>
  <c r="R196" i="1" s="1"/>
  <c r="H197" i="1"/>
  <c r="H195" i="1"/>
  <c r="H196" i="1" s="1"/>
  <c r="Q197" i="1"/>
  <c r="Q195" i="1"/>
  <c r="Q196" i="1" s="1"/>
  <c r="AA197" i="1"/>
  <c r="AA195" i="1"/>
  <c r="AA196" i="1" s="1"/>
  <c r="AI197" i="1"/>
  <c r="AI195" i="1"/>
  <c r="AI196" i="1" s="1"/>
  <c r="D245" i="1"/>
  <c r="D243" i="1"/>
  <c r="D244" i="1" s="1"/>
  <c r="H245" i="1"/>
  <c r="H243" i="1"/>
  <c r="H244" i="1" s="1"/>
  <c r="L245" i="1"/>
  <c r="L243" i="1"/>
  <c r="L244" i="1" s="1"/>
  <c r="W245" i="1"/>
  <c r="W243" i="1"/>
  <c r="W244" i="1" s="1"/>
  <c r="AA245" i="1"/>
  <c r="AA243" i="1"/>
  <c r="AA244" i="1" s="1"/>
  <c r="AE245" i="1"/>
  <c r="AE243" i="1"/>
  <c r="AE244" i="1" s="1"/>
  <c r="AI245" i="1"/>
  <c r="AI243" i="1"/>
  <c r="AI244" i="1" s="1"/>
  <c r="F197" i="1"/>
  <c r="F195" i="1"/>
  <c r="F196" i="1" s="1"/>
  <c r="J197" i="1"/>
  <c r="J195" i="1"/>
  <c r="J196" i="1" s="1"/>
  <c r="O197" i="1"/>
  <c r="O195" i="1"/>
  <c r="O196" i="1" s="1"/>
  <c r="S197" i="1"/>
  <c r="S195" i="1"/>
  <c r="S196" i="1" s="1"/>
  <c r="Y197" i="1"/>
  <c r="Y195" i="1"/>
  <c r="Y196" i="1" s="1"/>
  <c r="AC197" i="1"/>
  <c r="AC195" i="1"/>
  <c r="AC196" i="1" s="1"/>
  <c r="AG197" i="1"/>
  <c r="AG195" i="1"/>
  <c r="AG196" i="1" s="1"/>
  <c r="AM197" i="1"/>
  <c r="AM195" i="1"/>
  <c r="AM196" i="1" s="1"/>
  <c r="D197" i="1"/>
  <c r="D195" i="1"/>
  <c r="D196" i="1" s="1"/>
  <c r="L197" i="1"/>
  <c r="L195" i="1"/>
  <c r="L196" i="1" s="1"/>
  <c r="W197" i="1"/>
  <c r="W195" i="1"/>
  <c r="W196" i="1" s="1"/>
  <c r="AE197" i="1"/>
  <c r="AE195" i="1"/>
  <c r="AE196" i="1" s="1"/>
  <c r="AI222" i="1"/>
  <c r="AI220" i="1"/>
  <c r="AI221" i="1" s="1"/>
  <c r="Q245" i="1"/>
  <c r="Q243" i="1"/>
  <c r="Q244" i="1" s="1"/>
  <c r="D222" i="1"/>
  <c r="H222" i="1"/>
  <c r="L222" i="1"/>
  <c r="Q222" i="1"/>
  <c r="W222" i="1"/>
  <c r="AA222" i="1"/>
  <c r="AE222" i="1"/>
  <c r="AM220" i="1"/>
  <c r="AM221" i="1" s="1"/>
  <c r="AM222" i="1"/>
  <c r="F245" i="1"/>
  <c r="F243" i="1"/>
  <c r="F244" i="1" s="1"/>
  <c r="J245" i="1"/>
  <c r="J243" i="1"/>
  <c r="J244" i="1" s="1"/>
  <c r="O245" i="1"/>
  <c r="O243" i="1"/>
  <c r="O244" i="1" s="1"/>
  <c r="S245" i="1"/>
  <c r="S243" i="1"/>
  <c r="S244" i="1" s="1"/>
  <c r="Y245" i="1"/>
  <c r="Y243" i="1"/>
  <c r="Y244" i="1" s="1"/>
  <c r="AC245" i="1"/>
  <c r="AC243" i="1"/>
  <c r="AC244" i="1" s="1"/>
  <c r="AG245" i="1"/>
  <c r="AG243" i="1"/>
  <c r="AG244" i="1" s="1"/>
  <c r="AM245" i="1"/>
  <c r="AM243" i="1"/>
  <c r="AM244" i="1" s="1"/>
  <c r="J168" i="1"/>
  <c r="J169" i="1" s="1"/>
  <c r="I168" i="1"/>
  <c r="I169" i="1" s="1"/>
  <c r="I120" i="1"/>
  <c r="I121" i="1" s="1"/>
  <c r="J95" i="1"/>
  <c r="J96" i="1" s="1"/>
  <c r="I95" i="1"/>
  <c r="I96" i="1" s="1"/>
  <c r="M253" i="1" l="1"/>
  <c r="M254" i="1" s="1"/>
  <c r="M256" i="1"/>
  <c r="M257" i="1" s="1"/>
  <c r="U253" i="1"/>
  <c r="U254" i="1" s="1"/>
  <c r="U256" i="1"/>
  <c r="U257" i="1" s="1"/>
  <c r="AK256" i="1"/>
  <c r="AK257" i="1" s="1"/>
  <c r="C25" i="1" l="1"/>
  <c r="C23" i="1"/>
  <c r="C24" i="1" s="1"/>
  <c r="B46" i="1"/>
  <c r="B41" i="1"/>
  <c r="B33" i="1"/>
  <c r="B21" i="1"/>
  <c r="B16" i="1"/>
  <c r="B8" i="1"/>
  <c r="B51" i="1" l="1"/>
  <c r="J23" i="1"/>
  <c r="J24" i="1" s="1"/>
  <c r="B26" i="1"/>
  <c r="I23" i="1"/>
  <c r="I24" i="1" s="1"/>
  <c r="J48" i="1"/>
  <c r="J49" i="1" s="1"/>
  <c r="I48" i="1" l="1"/>
  <c r="I49" i="1" s="1"/>
  <c r="J248" i="1"/>
  <c r="I248" i="1"/>
  <c r="AG48" i="1"/>
  <c r="AG49" i="1" s="1"/>
  <c r="I256" i="1" l="1"/>
  <c r="I257" i="1" s="1"/>
  <c r="I253" i="1"/>
  <c r="I254" i="1" s="1"/>
  <c r="J253" i="1"/>
  <c r="J254" i="1" s="1"/>
  <c r="J256" i="1"/>
  <c r="J257" i="1" s="1"/>
  <c r="AF48" i="1"/>
  <c r="AF49" i="1" s="1"/>
  <c r="AM171" i="1" l="1"/>
  <c r="AM147" i="1"/>
  <c r="AM123" i="1"/>
  <c r="AM98" i="1"/>
  <c r="AM74" i="1"/>
  <c r="AM248" i="1" l="1"/>
  <c r="AM97" i="1"/>
  <c r="AM95" i="1"/>
  <c r="AM96" i="1" s="1"/>
  <c r="AM122" i="1"/>
  <c r="AM120" i="1"/>
  <c r="AM121" i="1" s="1"/>
  <c r="AM48" i="1"/>
  <c r="AM49" i="1" s="1"/>
  <c r="AM146" i="1"/>
  <c r="AM144" i="1"/>
  <c r="AM145" i="1" s="1"/>
  <c r="AM73" i="1"/>
  <c r="AM71" i="1"/>
  <c r="AM72" i="1" s="1"/>
  <c r="AM170" i="1"/>
  <c r="AM168" i="1"/>
  <c r="AM169" i="1" s="1"/>
  <c r="AM23" i="1"/>
  <c r="AM24" i="1" s="1"/>
  <c r="C171" i="1"/>
  <c r="D171" i="1"/>
  <c r="E171" i="1"/>
  <c r="F171" i="1"/>
  <c r="G171" i="1"/>
  <c r="H171" i="1"/>
  <c r="K171" i="1"/>
  <c r="L171" i="1"/>
  <c r="N171" i="1"/>
  <c r="O171" i="1"/>
  <c r="P171" i="1"/>
  <c r="Q171" i="1"/>
  <c r="R171" i="1"/>
  <c r="S171" i="1"/>
  <c r="V171" i="1"/>
  <c r="W171" i="1"/>
  <c r="X171" i="1"/>
  <c r="Y171" i="1"/>
  <c r="Z171" i="1"/>
  <c r="AA171" i="1"/>
  <c r="AB171" i="1"/>
  <c r="AC171" i="1"/>
  <c r="AD171" i="1"/>
  <c r="AE171" i="1"/>
  <c r="AF171" i="1"/>
  <c r="AG171" i="1"/>
  <c r="AH171" i="1"/>
  <c r="AI171" i="1"/>
  <c r="AJ171" i="1"/>
  <c r="C147" i="1"/>
  <c r="D147" i="1"/>
  <c r="E147" i="1"/>
  <c r="F147" i="1"/>
  <c r="G147" i="1"/>
  <c r="H147" i="1"/>
  <c r="K147" i="1"/>
  <c r="L147" i="1"/>
  <c r="N147" i="1"/>
  <c r="O147" i="1"/>
  <c r="P147" i="1"/>
  <c r="Q147" i="1"/>
  <c r="R147" i="1"/>
  <c r="S147" i="1"/>
  <c r="V147" i="1"/>
  <c r="W147" i="1"/>
  <c r="X147" i="1"/>
  <c r="Y147" i="1"/>
  <c r="Z147" i="1"/>
  <c r="AA147" i="1"/>
  <c r="AB147" i="1"/>
  <c r="AC147" i="1"/>
  <c r="AD147" i="1"/>
  <c r="AE147" i="1"/>
  <c r="AF147" i="1"/>
  <c r="AG147" i="1"/>
  <c r="AH147" i="1"/>
  <c r="AI147" i="1"/>
  <c r="AJ147" i="1"/>
  <c r="C123" i="1"/>
  <c r="D123" i="1"/>
  <c r="E123" i="1"/>
  <c r="F123" i="1"/>
  <c r="G123" i="1"/>
  <c r="H123" i="1"/>
  <c r="K123" i="1"/>
  <c r="L123" i="1"/>
  <c r="N123" i="1"/>
  <c r="O123" i="1"/>
  <c r="P123" i="1"/>
  <c r="Q123" i="1"/>
  <c r="R123" i="1"/>
  <c r="S123" i="1"/>
  <c r="V123" i="1"/>
  <c r="W123" i="1"/>
  <c r="X123" i="1"/>
  <c r="Y123" i="1"/>
  <c r="Z123" i="1"/>
  <c r="AA123" i="1"/>
  <c r="AB123" i="1"/>
  <c r="AC123" i="1"/>
  <c r="AD123" i="1"/>
  <c r="AE123" i="1"/>
  <c r="AF123" i="1"/>
  <c r="AG123" i="1"/>
  <c r="AH123" i="1"/>
  <c r="AI123" i="1"/>
  <c r="AJ123" i="1"/>
  <c r="C98" i="1"/>
  <c r="D98" i="1"/>
  <c r="E98" i="1"/>
  <c r="F98" i="1"/>
  <c r="G98" i="1"/>
  <c r="H98" i="1"/>
  <c r="K98" i="1"/>
  <c r="L98" i="1"/>
  <c r="N98" i="1"/>
  <c r="O98" i="1"/>
  <c r="P98" i="1"/>
  <c r="Q98" i="1"/>
  <c r="R98" i="1"/>
  <c r="S98" i="1"/>
  <c r="V98" i="1"/>
  <c r="W98" i="1"/>
  <c r="X98" i="1"/>
  <c r="Y98" i="1"/>
  <c r="Z98" i="1"/>
  <c r="AA98" i="1"/>
  <c r="AB98" i="1"/>
  <c r="AC98" i="1"/>
  <c r="AD98" i="1"/>
  <c r="AE98" i="1"/>
  <c r="AF98" i="1"/>
  <c r="AG98" i="1"/>
  <c r="AH98" i="1"/>
  <c r="AI98" i="1"/>
  <c r="AJ98" i="1"/>
  <c r="C74" i="1"/>
  <c r="C73" i="1" s="1"/>
  <c r="D74" i="1"/>
  <c r="E74" i="1"/>
  <c r="F74" i="1"/>
  <c r="G74" i="1"/>
  <c r="H74" i="1"/>
  <c r="K74" i="1"/>
  <c r="L74" i="1"/>
  <c r="N74" i="1"/>
  <c r="O74" i="1"/>
  <c r="P74" i="1"/>
  <c r="Q74" i="1"/>
  <c r="R74" i="1"/>
  <c r="S74" i="1"/>
  <c r="V74" i="1"/>
  <c r="W74" i="1"/>
  <c r="X74" i="1"/>
  <c r="Y74" i="1"/>
  <c r="Z74" i="1"/>
  <c r="AA74" i="1"/>
  <c r="AB74" i="1"/>
  <c r="AC74" i="1"/>
  <c r="AD74" i="1"/>
  <c r="AE74" i="1"/>
  <c r="AF74" i="1"/>
  <c r="AG74" i="1"/>
  <c r="AG248" i="1" s="1"/>
  <c r="AH74" i="1"/>
  <c r="AI74" i="1"/>
  <c r="AJ74" i="1"/>
  <c r="C51" i="1"/>
  <c r="H23" i="1"/>
  <c r="H24" i="1" s="1"/>
  <c r="AC248" i="1" l="1"/>
  <c r="Y248" i="1"/>
  <c r="Y256" i="1" s="1"/>
  <c r="Y257" i="1" s="1"/>
  <c r="S248" i="1"/>
  <c r="S253" i="1" s="1"/>
  <c r="S254" i="1" s="1"/>
  <c r="O248" i="1"/>
  <c r="O256" i="1" s="1"/>
  <c r="O257" i="1" s="1"/>
  <c r="D248" i="1"/>
  <c r="D253" i="1" s="1"/>
  <c r="D254" i="1" s="1"/>
  <c r="AJ248" i="1"/>
  <c r="AB248" i="1"/>
  <c r="R248" i="1"/>
  <c r="G248" i="1"/>
  <c r="AI248" i="1"/>
  <c r="AE248" i="1"/>
  <c r="AA248" i="1"/>
  <c r="W248" i="1"/>
  <c r="Q248" i="1"/>
  <c r="L248" i="1"/>
  <c r="F248" i="1"/>
  <c r="H248" i="1"/>
  <c r="AG146" i="1"/>
  <c r="AG144" i="1"/>
  <c r="AG145" i="1" s="1"/>
  <c r="AM253" i="1"/>
  <c r="AM254" i="1" s="1"/>
  <c r="AM256" i="1"/>
  <c r="AM257" i="1" s="1"/>
  <c r="AG253" i="1"/>
  <c r="AG254" i="1" s="1"/>
  <c r="AG256" i="1"/>
  <c r="AG257" i="1" s="1"/>
  <c r="AF248" i="1"/>
  <c r="X248" i="1"/>
  <c r="N248" i="1"/>
  <c r="AH248" i="1"/>
  <c r="AD248" i="1"/>
  <c r="Z248" i="1"/>
  <c r="V248" i="1"/>
  <c r="P248" i="1"/>
  <c r="K248" i="1"/>
  <c r="E248" i="1"/>
  <c r="C50" i="1"/>
  <c r="C248" i="1"/>
  <c r="AD23" i="1"/>
  <c r="AD24" i="1" s="1"/>
  <c r="K23" i="1"/>
  <c r="K24" i="1" s="1"/>
  <c r="AI48" i="1"/>
  <c r="AI49" i="1" s="1"/>
  <c r="Y48" i="1"/>
  <c r="Y49" i="1" s="1"/>
  <c r="S48" i="1"/>
  <c r="S49" i="1" s="1"/>
  <c r="H48" i="1"/>
  <c r="H49" i="1" s="1"/>
  <c r="AI73" i="1"/>
  <c r="AI71" i="1"/>
  <c r="AI72" i="1" s="1"/>
  <c r="W73" i="1"/>
  <c r="W71" i="1"/>
  <c r="W72" i="1" s="1"/>
  <c r="AF23" i="1"/>
  <c r="AF24" i="1" s="1"/>
  <c r="AB23" i="1"/>
  <c r="AB24" i="1" s="1"/>
  <c r="R23" i="1"/>
  <c r="R24" i="1" s="1"/>
  <c r="N23" i="1"/>
  <c r="N24" i="1" s="1"/>
  <c r="G23" i="1"/>
  <c r="G24" i="1" s="1"/>
  <c r="AE48" i="1"/>
  <c r="AE49" i="1" s="1"/>
  <c r="AA48" i="1"/>
  <c r="AA49" i="1" s="1"/>
  <c r="W48" i="1"/>
  <c r="W49" i="1" s="1"/>
  <c r="Q48" i="1"/>
  <c r="Q49" i="1" s="1"/>
  <c r="L48" i="1"/>
  <c r="L49" i="1" s="1"/>
  <c r="AG73" i="1"/>
  <c r="AG71" i="1"/>
  <c r="AG72" i="1" s="1"/>
  <c r="AC73" i="1"/>
  <c r="AC71" i="1"/>
  <c r="AC72" i="1" s="1"/>
  <c r="Y73" i="1"/>
  <c r="Y71" i="1"/>
  <c r="Y72" i="1" s="1"/>
  <c r="S73" i="1"/>
  <c r="S71" i="1"/>
  <c r="S72" i="1" s="1"/>
  <c r="O73" i="1"/>
  <c r="O71" i="1"/>
  <c r="O72" i="1" s="1"/>
  <c r="H73" i="1"/>
  <c r="H71" i="1"/>
  <c r="H72" i="1" s="1"/>
  <c r="D73" i="1"/>
  <c r="D71" i="1"/>
  <c r="D72" i="1" s="1"/>
  <c r="AI97" i="1"/>
  <c r="AI95" i="1"/>
  <c r="AI96" i="1" s="1"/>
  <c r="AE97" i="1"/>
  <c r="AE95" i="1"/>
  <c r="AE96" i="1" s="1"/>
  <c r="AA97" i="1"/>
  <c r="AA95" i="1"/>
  <c r="AA96" i="1" s="1"/>
  <c r="W97" i="1"/>
  <c r="W95" i="1"/>
  <c r="W96" i="1" s="1"/>
  <c r="Q97" i="1"/>
  <c r="Q95" i="1"/>
  <c r="Q96" i="1" s="1"/>
  <c r="L97" i="1"/>
  <c r="L95" i="1"/>
  <c r="L96" i="1" s="1"/>
  <c r="F97" i="1"/>
  <c r="F95" i="1"/>
  <c r="F96" i="1" s="1"/>
  <c r="AG122" i="1"/>
  <c r="AG120" i="1"/>
  <c r="AG121" i="1" s="1"/>
  <c r="AC122" i="1"/>
  <c r="AC120" i="1"/>
  <c r="AC121" i="1" s="1"/>
  <c r="Y122" i="1"/>
  <c r="Y120" i="1"/>
  <c r="Y121" i="1" s="1"/>
  <c r="S122" i="1"/>
  <c r="S120" i="1"/>
  <c r="S121" i="1" s="1"/>
  <c r="O122" i="1"/>
  <c r="O120" i="1"/>
  <c r="O121" i="1" s="1"/>
  <c r="H122" i="1"/>
  <c r="H120" i="1"/>
  <c r="H121" i="1" s="1"/>
  <c r="D122" i="1"/>
  <c r="D120" i="1"/>
  <c r="D121" i="1" s="1"/>
  <c r="AI146" i="1"/>
  <c r="AI144" i="1"/>
  <c r="AI145" i="1" s="1"/>
  <c r="AE146" i="1"/>
  <c r="AE144" i="1"/>
  <c r="AE145" i="1" s="1"/>
  <c r="AA146" i="1"/>
  <c r="AA144" i="1"/>
  <c r="AA145" i="1" s="1"/>
  <c r="W146" i="1"/>
  <c r="W144" i="1"/>
  <c r="W145" i="1" s="1"/>
  <c r="Q146" i="1"/>
  <c r="Q144" i="1"/>
  <c r="Q145" i="1" s="1"/>
  <c r="L146" i="1"/>
  <c r="L144" i="1"/>
  <c r="L145" i="1" s="1"/>
  <c r="F146" i="1"/>
  <c r="F144" i="1"/>
  <c r="F145" i="1" s="1"/>
  <c r="AG170" i="1"/>
  <c r="AG168" i="1"/>
  <c r="AG169" i="1" s="1"/>
  <c r="AC170" i="1"/>
  <c r="AC168" i="1"/>
  <c r="AC169" i="1" s="1"/>
  <c r="Y170" i="1"/>
  <c r="Y168" i="1"/>
  <c r="Y169" i="1" s="1"/>
  <c r="S170" i="1"/>
  <c r="S168" i="1"/>
  <c r="S169" i="1" s="1"/>
  <c r="O170" i="1"/>
  <c r="O168" i="1"/>
  <c r="O169" i="1" s="1"/>
  <c r="H170" i="1"/>
  <c r="H168" i="1"/>
  <c r="H169" i="1" s="1"/>
  <c r="D170" i="1"/>
  <c r="D168" i="1"/>
  <c r="D169" i="1" s="1"/>
  <c r="AI23" i="1"/>
  <c r="AI24" i="1" s="1"/>
  <c r="AE23" i="1"/>
  <c r="AE24" i="1" s="1"/>
  <c r="AA23" i="1"/>
  <c r="AA24" i="1" s="1"/>
  <c r="W23" i="1"/>
  <c r="W24" i="1" s="1"/>
  <c r="Q23" i="1"/>
  <c r="Q24" i="1" s="1"/>
  <c r="L23" i="1"/>
  <c r="L24" i="1" s="1"/>
  <c r="F23" i="1"/>
  <c r="F24" i="1" s="1"/>
  <c r="AJ48" i="1"/>
  <c r="AJ49" i="1" s="1"/>
  <c r="AD48" i="1"/>
  <c r="AD49" i="1" s="1"/>
  <c r="V48" i="1"/>
  <c r="V49" i="1" s="1"/>
  <c r="P48" i="1"/>
  <c r="P49" i="1" s="1"/>
  <c r="AJ73" i="1"/>
  <c r="AJ71" i="1"/>
  <c r="AJ72" i="1" s="1"/>
  <c r="AF73" i="1"/>
  <c r="AF71" i="1"/>
  <c r="AF72" i="1" s="1"/>
  <c r="AB73" i="1"/>
  <c r="AB71" i="1"/>
  <c r="AB72" i="1" s="1"/>
  <c r="X73" i="1"/>
  <c r="X71" i="1"/>
  <c r="X72" i="1" s="1"/>
  <c r="R73" i="1"/>
  <c r="R71" i="1"/>
  <c r="R72" i="1" s="1"/>
  <c r="N73" i="1"/>
  <c r="N71" i="1"/>
  <c r="N72" i="1" s="1"/>
  <c r="G73" i="1"/>
  <c r="G71" i="1"/>
  <c r="G72" i="1" s="1"/>
  <c r="C71" i="1"/>
  <c r="C72" i="1" s="1"/>
  <c r="AH97" i="1"/>
  <c r="AH95" i="1"/>
  <c r="AH96" i="1" s="1"/>
  <c r="AD97" i="1"/>
  <c r="AD95" i="1"/>
  <c r="AD96" i="1" s="1"/>
  <c r="Z97" i="1"/>
  <c r="Z95" i="1"/>
  <c r="Z96" i="1" s="1"/>
  <c r="V97" i="1"/>
  <c r="V95" i="1"/>
  <c r="V96" i="1" s="1"/>
  <c r="P97" i="1"/>
  <c r="P95" i="1"/>
  <c r="P96" i="1" s="1"/>
  <c r="K97" i="1"/>
  <c r="K95" i="1"/>
  <c r="K96" i="1" s="1"/>
  <c r="E97" i="1"/>
  <c r="E95" i="1"/>
  <c r="E96" i="1" s="1"/>
  <c r="AJ122" i="1"/>
  <c r="AJ120" i="1"/>
  <c r="AJ121" i="1" s="1"/>
  <c r="AF122" i="1"/>
  <c r="AF120" i="1"/>
  <c r="AF121" i="1" s="1"/>
  <c r="AB122" i="1"/>
  <c r="AB120" i="1"/>
  <c r="AB121" i="1" s="1"/>
  <c r="X122" i="1"/>
  <c r="X120" i="1"/>
  <c r="X121" i="1" s="1"/>
  <c r="R122" i="1"/>
  <c r="R120" i="1"/>
  <c r="R121" i="1" s="1"/>
  <c r="N122" i="1"/>
  <c r="N120" i="1"/>
  <c r="N121" i="1" s="1"/>
  <c r="G122" i="1"/>
  <c r="G120" i="1"/>
  <c r="G121" i="1" s="1"/>
  <c r="C122" i="1"/>
  <c r="C120" i="1"/>
  <c r="C121" i="1" s="1"/>
  <c r="AH146" i="1"/>
  <c r="AH144" i="1"/>
  <c r="AH145" i="1" s="1"/>
  <c r="AD146" i="1"/>
  <c r="AD144" i="1"/>
  <c r="AD145" i="1" s="1"/>
  <c r="Z146" i="1"/>
  <c r="Z144" i="1"/>
  <c r="Z145" i="1" s="1"/>
  <c r="V146" i="1"/>
  <c r="V144" i="1"/>
  <c r="V145" i="1" s="1"/>
  <c r="P146" i="1"/>
  <c r="P144" i="1"/>
  <c r="P145" i="1" s="1"/>
  <c r="K146" i="1"/>
  <c r="K144" i="1"/>
  <c r="K145" i="1" s="1"/>
  <c r="E146" i="1"/>
  <c r="E144" i="1"/>
  <c r="E145" i="1" s="1"/>
  <c r="AJ170" i="1"/>
  <c r="AJ168" i="1"/>
  <c r="AJ169" i="1" s="1"/>
  <c r="AF170" i="1"/>
  <c r="AF168" i="1"/>
  <c r="AF169" i="1" s="1"/>
  <c r="X170" i="1"/>
  <c r="X168" i="1"/>
  <c r="X169" i="1" s="1"/>
  <c r="R170" i="1"/>
  <c r="R168" i="1"/>
  <c r="R169" i="1" s="1"/>
  <c r="N170" i="1"/>
  <c r="N168" i="1"/>
  <c r="N169" i="1" s="1"/>
  <c r="G170" i="1"/>
  <c r="G168" i="1"/>
  <c r="G169" i="1" s="1"/>
  <c r="C170" i="1"/>
  <c r="C168" i="1"/>
  <c r="C169" i="1" s="1"/>
  <c r="AH23" i="1"/>
  <c r="AH24" i="1" s="1"/>
  <c r="P23" i="1"/>
  <c r="P24" i="1" s="1"/>
  <c r="E23" i="1"/>
  <c r="E24" i="1" s="1"/>
  <c r="AC48" i="1"/>
  <c r="AC49" i="1" s="1"/>
  <c r="O48" i="1"/>
  <c r="O49" i="1" s="1"/>
  <c r="D48" i="1"/>
  <c r="D49" i="1" s="1"/>
  <c r="AE73" i="1"/>
  <c r="AE71" i="1"/>
  <c r="AE72" i="1" s="1"/>
  <c r="AA73" i="1"/>
  <c r="AA71" i="1"/>
  <c r="AA72" i="1" s="1"/>
  <c r="Q73" i="1"/>
  <c r="Q71" i="1"/>
  <c r="Q72" i="1" s="1"/>
  <c r="L73" i="1"/>
  <c r="L71" i="1"/>
  <c r="L72" i="1" s="1"/>
  <c r="F73" i="1"/>
  <c r="F71" i="1"/>
  <c r="F72" i="1" s="1"/>
  <c r="AG97" i="1"/>
  <c r="AG95" i="1"/>
  <c r="AG96" i="1" s="1"/>
  <c r="AC97" i="1"/>
  <c r="AC95" i="1"/>
  <c r="AC96" i="1" s="1"/>
  <c r="Y97" i="1"/>
  <c r="Y95" i="1"/>
  <c r="Y96" i="1" s="1"/>
  <c r="S97" i="1"/>
  <c r="S95" i="1"/>
  <c r="S96" i="1" s="1"/>
  <c r="O97" i="1"/>
  <c r="O95" i="1"/>
  <c r="O96" i="1" s="1"/>
  <c r="H97" i="1"/>
  <c r="H95" i="1"/>
  <c r="H96" i="1" s="1"/>
  <c r="D97" i="1"/>
  <c r="D95" i="1"/>
  <c r="D96" i="1" s="1"/>
  <c r="AI122" i="1"/>
  <c r="AI120" i="1"/>
  <c r="AI121" i="1" s="1"/>
  <c r="AE122" i="1"/>
  <c r="AE120" i="1"/>
  <c r="AE121" i="1" s="1"/>
  <c r="AA122" i="1"/>
  <c r="AA120" i="1"/>
  <c r="AA121" i="1" s="1"/>
  <c r="W122" i="1"/>
  <c r="W120" i="1"/>
  <c r="W121" i="1" s="1"/>
  <c r="Q122" i="1"/>
  <c r="Q120" i="1"/>
  <c r="Q121" i="1" s="1"/>
  <c r="L122" i="1"/>
  <c r="L120" i="1"/>
  <c r="L121" i="1" s="1"/>
  <c r="F122" i="1"/>
  <c r="F120" i="1"/>
  <c r="F121" i="1" s="1"/>
  <c r="AC146" i="1"/>
  <c r="AC144" i="1"/>
  <c r="AC145" i="1" s="1"/>
  <c r="Y146" i="1"/>
  <c r="Y144" i="1"/>
  <c r="Y145" i="1" s="1"/>
  <c r="S146" i="1"/>
  <c r="S144" i="1"/>
  <c r="S145" i="1" s="1"/>
  <c r="O146" i="1"/>
  <c r="O144" i="1"/>
  <c r="O145" i="1" s="1"/>
  <c r="H146" i="1"/>
  <c r="H144" i="1"/>
  <c r="H145" i="1" s="1"/>
  <c r="D146" i="1"/>
  <c r="D144" i="1"/>
  <c r="D145" i="1" s="1"/>
  <c r="AI170" i="1"/>
  <c r="AI168" i="1"/>
  <c r="AI169" i="1" s="1"/>
  <c r="AE170" i="1"/>
  <c r="AE168" i="1"/>
  <c r="AE169" i="1" s="1"/>
  <c r="AA170" i="1"/>
  <c r="AA168" i="1"/>
  <c r="AA169" i="1" s="1"/>
  <c r="W170" i="1"/>
  <c r="W168" i="1"/>
  <c r="W169" i="1" s="1"/>
  <c r="Q170" i="1"/>
  <c r="Q168" i="1"/>
  <c r="Q169" i="1" s="1"/>
  <c r="L170" i="1"/>
  <c r="L168" i="1"/>
  <c r="L169" i="1" s="1"/>
  <c r="F170" i="1"/>
  <c r="F168" i="1"/>
  <c r="F169" i="1" s="1"/>
  <c r="AG23" i="1"/>
  <c r="AG24" i="1" s="1"/>
  <c r="AC23" i="1"/>
  <c r="AC24" i="1" s="1"/>
  <c r="Y23" i="1"/>
  <c r="Y24" i="1" s="1"/>
  <c r="S23" i="1"/>
  <c r="S24" i="1" s="1"/>
  <c r="O23" i="1"/>
  <c r="O24" i="1" s="1"/>
  <c r="D23" i="1"/>
  <c r="D24" i="1" s="1"/>
  <c r="AH48" i="1"/>
  <c r="AH49" i="1" s="1"/>
  <c r="AB48" i="1"/>
  <c r="AB49" i="1" s="1"/>
  <c r="X48" i="1"/>
  <c r="X49" i="1" s="1"/>
  <c r="R48" i="1"/>
  <c r="R49" i="1" s="1"/>
  <c r="N48" i="1"/>
  <c r="N49" i="1" s="1"/>
  <c r="G48" i="1"/>
  <c r="G49" i="1" s="1"/>
  <c r="C48" i="1"/>
  <c r="C49" i="1" s="1"/>
  <c r="AH73" i="1"/>
  <c r="AH71" i="1"/>
  <c r="AH72" i="1" s="1"/>
  <c r="AD73" i="1"/>
  <c r="AD71" i="1"/>
  <c r="AD72" i="1" s="1"/>
  <c r="Z73" i="1"/>
  <c r="Z71" i="1"/>
  <c r="Z72" i="1" s="1"/>
  <c r="V73" i="1"/>
  <c r="V71" i="1"/>
  <c r="V72" i="1" s="1"/>
  <c r="P73" i="1"/>
  <c r="P71" i="1"/>
  <c r="P72" i="1" s="1"/>
  <c r="K73" i="1"/>
  <c r="K71" i="1"/>
  <c r="K72" i="1" s="1"/>
  <c r="E73" i="1"/>
  <c r="E71" i="1"/>
  <c r="E72" i="1" s="1"/>
  <c r="AJ97" i="1"/>
  <c r="AJ95" i="1"/>
  <c r="AJ96" i="1" s="1"/>
  <c r="AF97" i="1"/>
  <c r="AF95" i="1"/>
  <c r="AF96" i="1" s="1"/>
  <c r="AB97" i="1"/>
  <c r="AB95" i="1"/>
  <c r="AB96" i="1" s="1"/>
  <c r="X97" i="1"/>
  <c r="X95" i="1"/>
  <c r="X96" i="1" s="1"/>
  <c r="R97" i="1"/>
  <c r="R95" i="1"/>
  <c r="R96" i="1" s="1"/>
  <c r="N97" i="1"/>
  <c r="N95" i="1"/>
  <c r="N96" i="1" s="1"/>
  <c r="G97" i="1"/>
  <c r="G95" i="1"/>
  <c r="G96" i="1" s="1"/>
  <c r="C97" i="1"/>
  <c r="C95" i="1"/>
  <c r="C96" i="1" s="1"/>
  <c r="AH122" i="1"/>
  <c r="AH120" i="1"/>
  <c r="AH121" i="1" s="1"/>
  <c r="AD122" i="1"/>
  <c r="AD120" i="1"/>
  <c r="AD121" i="1" s="1"/>
  <c r="Z122" i="1"/>
  <c r="Z120" i="1"/>
  <c r="Z121" i="1" s="1"/>
  <c r="V122" i="1"/>
  <c r="V120" i="1"/>
  <c r="V121" i="1" s="1"/>
  <c r="P122" i="1"/>
  <c r="P120" i="1"/>
  <c r="P121" i="1" s="1"/>
  <c r="K122" i="1"/>
  <c r="K120" i="1"/>
  <c r="K121" i="1" s="1"/>
  <c r="E122" i="1"/>
  <c r="E120" i="1"/>
  <c r="E121" i="1" s="1"/>
  <c r="AJ146" i="1"/>
  <c r="AJ144" i="1"/>
  <c r="AJ145" i="1" s="1"/>
  <c r="AF146" i="1"/>
  <c r="AF144" i="1"/>
  <c r="AF145" i="1" s="1"/>
  <c r="AB146" i="1"/>
  <c r="AB144" i="1"/>
  <c r="AB145" i="1" s="1"/>
  <c r="X146" i="1"/>
  <c r="X144" i="1"/>
  <c r="X145" i="1" s="1"/>
  <c r="R146" i="1"/>
  <c r="R144" i="1"/>
  <c r="R145" i="1" s="1"/>
  <c r="N146" i="1"/>
  <c r="N144" i="1"/>
  <c r="N145" i="1" s="1"/>
  <c r="G146" i="1"/>
  <c r="G144" i="1"/>
  <c r="G145" i="1" s="1"/>
  <c r="C146" i="1"/>
  <c r="C144" i="1"/>
  <c r="C145" i="1" s="1"/>
  <c r="AH170" i="1"/>
  <c r="AH168" i="1"/>
  <c r="AH169" i="1" s="1"/>
  <c r="AD170" i="1"/>
  <c r="AD168" i="1"/>
  <c r="AD169" i="1" s="1"/>
  <c r="Z170" i="1"/>
  <c r="Z168" i="1"/>
  <c r="Z169" i="1" s="1"/>
  <c r="V170" i="1"/>
  <c r="V168" i="1"/>
  <c r="V169" i="1" s="1"/>
  <c r="P170" i="1"/>
  <c r="P168" i="1"/>
  <c r="P169" i="1" s="1"/>
  <c r="K170" i="1"/>
  <c r="K168" i="1"/>
  <c r="K169" i="1" s="1"/>
  <c r="E170" i="1"/>
  <c r="E168" i="1"/>
  <c r="E169" i="1" s="1"/>
  <c r="Z48" i="1"/>
  <c r="Z49" i="1" s="1"/>
  <c r="Z23" i="1"/>
  <c r="Z24" i="1" s="1"/>
  <c r="V23" i="1"/>
  <c r="V24" i="1" s="1"/>
  <c r="X23" i="1"/>
  <c r="X24" i="1" s="1"/>
  <c r="F48" i="1"/>
  <c r="F49" i="1" s="1"/>
  <c r="K48" i="1"/>
  <c r="K49" i="1" s="1"/>
  <c r="E48" i="1"/>
  <c r="E49" i="1" s="1"/>
  <c r="AB170" i="1"/>
  <c r="AB168" i="1"/>
  <c r="AB169" i="1" s="1"/>
  <c r="AJ23" i="1"/>
  <c r="AJ24" i="1" s="1"/>
  <c r="C253" i="1" l="1"/>
  <c r="C256" i="1"/>
  <c r="AC253" i="1"/>
  <c r="AC254" i="1" s="1"/>
  <c r="Y253" i="1"/>
  <c r="Y254" i="1" s="1"/>
  <c r="S256" i="1"/>
  <c r="S257" i="1" s="1"/>
  <c r="D256" i="1"/>
  <c r="D257" i="1" s="1"/>
  <c r="AC256" i="1"/>
  <c r="AC257" i="1" s="1"/>
  <c r="O253" i="1"/>
  <c r="O254" i="1" s="1"/>
  <c r="V253" i="1"/>
  <c r="V254" i="1" s="1"/>
  <c r="V256" i="1"/>
  <c r="V257" i="1" s="1"/>
  <c r="N256" i="1"/>
  <c r="N257" i="1" s="1"/>
  <c r="N253" i="1"/>
  <c r="N254" i="1" s="1"/>
  <c r="Q253" i="1"/>
  <c r="Q254" i="1" s="1"/>
  <c r="Q256" i="1"/>
  <c r="Q257" i="1" s="1"/>
  <c r="AI253" i="1"/>
  <c r="AI254" i="1" s="1"/>
  <c r="AI256" i="1"/>
  <c r="AI257" i="1" s="1"/>
  <c r="AN49" i="1"/>
  <c r="E253" i="1"/>
  <c r="E254" i="1" s="1"/>
  <c r="E256" i="1"/>
  <c r="E257" i="1" s="1"/>
  <c r="Z253" i="1"/>
  <c r="Z254" i="1" s="1"/>
  <c r="Z256" i="1"/>
  <c r="Z257" i="1" s="1"/>
  <c r="X256" i="1"/>
  <c r="X257" i="1" s="1"/>
  <c r="X253" i="1"/>
  <c r="X254" i="1" s="1"/>
  <c r="H253" i="1"/>
  <c r="H254" i="1" s="1"/>
  <c r="H256" i="1"/>
  <c r="H257" i="1" s="1"/>
  <c r="W253" i="1"/>
  <c r="W254" i="1" s="1"/>
  <c r="W256" i="1"/>
  <c r="W257" i="1" s="1"/>
  <c r="G256" i="1"/>
  <c r="G257" i="1" s="1"/>
  <c r="G253" i="1"/>
  <c r="G254" i="1" s="1"/>
  <c r="K256" i="1"/>
  <c r="K257" i="1" s="1"/>
  <c r="K253" i="1"/>
  <c r="K254" i="1" s="1"/>
  <c r="AD253" i="1"/>
  <c r="AD254" i="1" s="1"/>
  <c r="AD256" i="1"/>
  <c r="AD257" i="1" s="1"/>
  <c r="AF256" i="1"/>
  <c r="AF257" i="1" s="1"/>
  <c r="AF253" i="1"/>
  <c r="AF254" i="1" s="1"/>
  <c r="F256" i="1"/>
  <c r="F257" i="1" s="1"/>
  <c r="F253" i="1"/>
  <c r="F254" i="1" s="1"/>
  <c r="AA253" i="1"/>
  <c r="AA254" i="1" s="1"/>
  <c r="AA256" i="1"/>
  <c r="AA257" i="1" s="1"/>
  <c r="R253" i="1"/>
  <c r="R254" i="1" s="1"/>
  <c r="R256" i="1"/>
  <c r="R257" i="1" s="1"/>
  <c r="AJ256" i="1"/>
  <c r="AJ257" i="1" s="1"/>
  <c r="AJ253" i="1"/>
  <c r="AJ254" i="1" s="1"/>
  <c r="C254" i="1"/>
  <c r="C257" i="1"/>
  <c r="P253" i="1"/>
  <c r="P254" i="1" s="1"/>
  <c r="P256" i="1"/>
  <c r="P257" i="1" s="1"/>
  <c r="AH253" i="1"/>
  <c r="AH254" i="1" s="1"/>
  <c r="AH256" i="1"/>
  <c r="AH257" i="1" s="1"/>
  <c r="L253" i="1"/>
  <c r="L254" i="1" s="1"/>
  <c r="L256" i="1"/>
  <c r="L257" i="1" s="1"/>
  <c r="AE253" i="1"/>
  <c r="AE254" i="1" s="1"/>
  <c r="AE256" i="1"/>
  <c r="AE257" i="1" s="1"/>
  <c r="AB256" i="1"/>
  <c r="AB257" i="1" s="1"/>
  <c r="AB253" i="1"/>
  <c r="AB254" i="1" s="1"/>
  <c r="AN145" i="1"/>
  <c r="AN169" i="1"/>
  <c r="AN96" i="1"/>
  <c r="AN72" i="1"/>
  <c r="AN121" i="1"/>
  <c r="AN24" i="1"/>
</calcChain>
</file>

<file path=xl/sharedStrings.xml><?xml version="1.0" encoding="utf-8"?>
<sst xmlns="http://schemas.openxmlformats.org/spreadsheetml/2006/main" count="713" uniqueCount="113">
  <si>
    <t>МЕНЮ</t>
  </si>
  <si>
    <t>1 ДЕНЬ</t>
  </si>
  <si>
    <t>НАИМЕНОВАНИЕ БЛЮДА</t>
  </si>
  <si>
    <t>Каша рисовая молочная с/м</t>
  </si>
  <si>
    <t>рис</t>
  </si>
  <si>
    <t>молоко</t>
  </si>
  <si>
    <t>с/м</t>
  </si>
  <si>
    <t>соль</t>
  </si>
  <si>
    <t>сахар</t>
  </si>
  <si>
    <t>Чай с сахаром</t>
  </si>
  <si>
    <t>Хлеб пшеничный с маслом и сыром</t>
  </si>
  <si>
    <t>сыр</t>
  </si>
  <si>
    <t>хлеб пшеничный</t>
  </si>
  <si>
    <t>чай</t>
  </si>
  <si>
    <t>ОБЕД</t>
  </si>
  <si>
    <t>ЗАВТРАК</t>
  </si>
  <si>
    <t>капуста</t>
  </si>
  <si>
    <t>морковь</t>
  </si>
  <si>
    <t>лук</t>
  </si>
  <si>
    <t>п/м</t>
  </si>
  <si>
    <t>говядина</t>
  </si>
  <si>
    <t>Гречка отварная рассыпчатая</t>
  </si>
  <si>
    <t>Сосиска отварная</t>
  </si>
  <si>
    <t>Компот из сухофруктов</t>
  </si>
  <si>
    <t>Хлеб ржаной</t>
  </si>
  <si>
    <t>ПОЛДНИК</t>
  </si>
  <si>
    <t>Сок</t>
  </si>
  <si>
    <t>Яблоко</t>
  </si>
  <si>
    <t>гречка</t>
  </si>
  <si>
    <t>сосиска</t>
  </si>
  <si>
    <t>с/ф</t>
  </si>
  <si>
    <t>хлеб ржаной</t>
  </si>
  <si>
    <t>сок</t>
  </si>
  <si>
    <t>коржик</t>
  </si>
  <si>
    <t>яблоко</t>
  </si>
  <si>
    <t>2 ДЕНЬ</t>
  </si>
  <si>
    <t>Каша пшенная молочная с/м</t>
  </si>
  <si>
    <t>Хлеб с маслом и сыром</t>
  </si>
  <si>
    <t>Суп гороховый с курицей</t>
  </si>
  <si>
    <t>Суп щи с курицей</t>
  </si>
  <si>
    <t>курица</t>
  </si>
  <si>
    <t xml:space="preserve">выход </t>
  </si>
  <si>
    <t>Макароны отварные</t>
  </si>
  <si>
    <t>Котлеты из говядины</t>
  </si>
  <si>
    <t>Салат морковный</t>
  </si>
  <si>
    <t>Груша</t>
  </si>
  <si>
    <t>пшено</t>
  </si>
  <si>
    <t>горох</t>
  </si>
  <si>
    <t>картофель</t>
  </si>
  <si>
    <t>макароны</t>
  </si>
  <si>
    <t>яйцо</t>
  </si>
  <si>
    <t>груша</t>
  </si>
  <si>
    <t>3 ДЕНЬ</t>
  </si>
  <si>
    <t>Каша гречневая молочная с/м</t>
  </si>
  <si>
    <t>Суп борщ на м/к бульоне с мясом</t>
  </si>
  <si>
    <t>Плов с курицей</t>
  </si>
  <si>
    <t>Кекс</t>
  </si>
  <si>
    <t>свекла</t>
  </si>
  <si>
    <t>Суп вермешелевый на м/к бульоне с мясом</t>
  </si>
  <si>
    <t>Картофель отварной с/м</t>
  </si>
  <si>
    <t>4 ДЕНЬ</t>
  </si>
  <si>
    <t>Каша дружба  с/м (рис+пшено)</t>
  </si>
  <si>
    <t>5 ДЕНЬ</t>
  </si>
  <si>
    <t>Каша пшеничная молочная с/м</t>
  </si>
  <si>
    <t>Курица отварная</t>
  </si>
  <si>
    <t>кр.пшеничная</t>
  </si>
  <si>
    <t>6 ДЕНЬ</t>
  </si>
  <si>
    <t>Каша дружба с/м (рис+гречка)</t>
  </si>
  <si>
    <t>7 ДЕНЬ</t>
  </si>
  <si>
    <t>Выпечка договор</t>
  </si>
  <si>
    <t>выпечка договор</t>
  </si>
  <si>
    <t>Салат из капусты</t>
  </si>
  <si>
    <t xml:space="preserve">капуста тушеная </t>
  </si>
  <si>
    <t>салат из св.капусты</t>
  </si>
  <si>
    <t>кекс</t>
  </si>
  <si>
    <t>цена</t>
  </si>
  <si>
    <t>сумма</t>
  </si>
  <si>
    <t>сумма + кол.во детей</t>
  </si>
  <si>
    <t>кол.во продуктов</t>
  </si>
  <si>
    <t>,</t>
  </si>
  <si>
    <t>Хлеб  пшеничная</t>
  </si>
  <si>
    <t>Творог со сметаной</t>
  </si>
  <si>
    <t>творог</t>
  </si>
  <si>
    <t>сметана</t>
  </si>
  <si>
    <t>ВЫХОД</t>
  </si>
  <si>
    <t>ИТОГО ВЫХОД</t>
  </si>
  <si>
    <t>сумма на одного ученика</t>
  </si>
  <si>
    <t xml:space="preserve">Хлеб </t>
  </si>
  <si>
    <t>Рис отварной</t>
  </si>
  <si>
    <t>манка</t>
  </si>
  <si>
    <t>курица отварная</t>
  </si>
  <si>
    <t>Суп щи с мясом на м/к бульоне</t>
  </si>
  <si>
    <t>8 ДЕНЬ</t>
  </si>
  <si>
    <t>Каша манная молочная с/м</t>
  </si>
  <si>
    <t>апельсин</t>
  </si>
  <si>
    <t>9 ДЕНЬ</t>
  </si>
  <si>
    <t>тефтели из говядины</t>
  </si>
  <si>
    <t>овощное рагу с мясом</t>
  </si>
  <si>
    <t>Суп борщ  с курицей</t>
  </si>
  <si>
    <t>10 ДЕНЬ</t>
  </si>
  <si>
    <t>рыба</t>
  </si>
  <si>
    <t>рыба тушеная с овощами</t>
  </si>
  <si>
    <t>итого на одного ученика на 10 дн</t>
  </si>
  <si>
    <t>итого на 21 дн на одного ученика</t>
  </si>
  <si>
    <t>итого на одного ученика на 18 дн</t>
  </si>
  <si>
    <t>хлеб пшенич</t>
  </si>
  <si>
    <t>Банан</t>
  </si>
  <si>
    <t>банан</t>
  </si>
  <si>
    <t>Суп рисовый на м/к бульоне с мясом</t>
  </si>
  <si>
    <t>Салат Солянка</t>
  </si>
  <si>
    <t>солянка</t>
  </si>
  <si>
    <t>свекла банка</t>
  </si>
  <si>
    <t>Салат солянка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</si>
</sst>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1" fillId="0" borderId="2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wrapText="1"/>
    </xf>
    <xf numFmtId="0" fontId="0" fillId="0" borderId="1" xfId="0" applyFill="1" applyBorder="1"/>
    <xf numFmtId="0" fontId="1" fillId="0" borderId="2" xfId="0" applyFont="1" applyBorder="1" applyAlignment="1">
      <alignment horizontal="center"/>
    </xf>
    <xf numFmtId="0" fontId="0" fillId="0" borderId="2" xfId="0" applyBorder="1"/>
    <xf numFmtId="0" fontId="0" fillId="0" borderId="5" xfId="0" applyBorder="1"/>
    <xf numFmtId="0" fontId="1" fillId="0" borderId="1" xfId="0" applyFont="1" applyFill="1" applyBorder="1" applyAlignment="1">
      <alignment horizontal="center"/>
    </xf>
    <xf numFmtId="0" fontId="0" fillId="0" borderId="0" xfId="0" applyBorder="1"/>
    <xf numFmtId="0" fontId="1" fillId="0" borderId="1" xfId="0" applyFont="1" applyBorder="1" applyAlignment="1">
      <alignment horizontal="right"/>
    </xf>
    <xf numFmtId="0" fontId="0" fillId="0" borderId="6" xfId="0" applyFill="1" applyBorder="1"/>
    <xf numFmtId="0" fontId="0" fillId="0" borderId="0" xfId="0" applyFill="1" applyBorder="1"/>
    <xf numFmtId="0" fontId="1" fillId="0" borderId="2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1" xfId="0" applyFont="1" applyBorder="1"/>
    <xf numFmtId="0" fontId="0" fillId="2" borderId="1" xfId="0" applyFill="1" applyBorder="1"/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wrapText="1"/>
    </xf>
    <xf numFmtId="0" fontId="1" fillId="0" borderId="0" xfId="0" applyFont="1" applyBorder="1" applyAlignment="1">
      <alignment horizontal="right"/>
    </xf>
    <xf numFmtId="0" fontId="1" fillId="0" borderId="0" xfId="0" applyFont="1" applyBorder="1"/>
    <xf numFmtId="0" fontId="0" fillId="2" borderId="0" xfId="0" applyFill="1" applyBorder="1"/>
    <xf numFmtId="0" fontId="1" fillId="0" borderId="0" xfId="0" applyFont="1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3" borderId="0" xfId="0" applyFill="1" applyBorder="1"/>
    <xf numFmtId="0" fontId="1" fillId="3" borderId="0" xfId="0" applyFont="1" applyFill="1" applyBorder="1"/>
    <xf numFmtId="0" fontId="1" fillId="0" borderId="4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0" fillId="4" borderId="1" xfId="0" applyFill="1" applyBorder="1"/>
    <xf numFmtId="0" fontId="0" fillId="4" borderId="2" xfId="0" applyFill="1" applyBorder="1"/>
    <xf numFmtId="0" fontId="0" fillId="2" borderId="2" xfId="0" applyFill="1" applyBorder="1"/>
    <xf numFmtId="0" fontId="0" fillId="2" borderId="1" xfId="0" applyFill="1" applyBorder="1" applyAlignment="1">
      <alignment wrapText="1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0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N349"/>
  <sheetViews>
    <sheetView tabSelected="1" topLeftCell="N226" zoomScale="80" zoomScaleNormal="80" workbookViewId="0">
      <selection activeCell="AM261" sqref="AM261:AN261"/>
    </sheetView>
  </sheetViews>
  <sheetFormatPr defaultRowHeight="14.4" x14ac:dyDescent="0.3"/>
  <cols>
    <col min="1" max="1" width="32.5546875" customWidth="1"/>
    <col min="2" max="2" width="11.5546875" customWidth="1"/>
  </cols>
  <sheetData>
    <row r="1" spans="1:39" x14ac:dyDescent="0.3">
      <c r="A1" s="34" t="s">
        <v>0</v>
      </c>
      <c r="B1" s="35"/>
      <c r="C1" s="35"/>
      <c r="D1" s="35"/>
      <c r="E1" s="35"/>
      <c r="F1" s="35"/>
      <c r="G1" s="35"/>
      <c r="H1" s="35"/>
      <c r="I1" s="35"/>
      <c r="J1" s="35"/>
      <c r="K1" s="35"/>
      <c r="L1" s="35"/>
      <c r="M1" s="35"/>
      <c r="N1" s="35"/>
      <c r="O1" s="35"/>
      <c r="P1" s="35"/>
      <c r="Q1" s="35"/>
      <c r="R1" s="35"/>
      <c r="S1" s="35"/>
      <c r="T1" s="35"/>
      <c r="U1" s="35"/>
      <c r="V1" s="35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</row>
    <row r="2" spans="1:39" x14ac:dyDescent="0.3">
      <c r="A2" s="34" t="s">
        <v>1</v>
      </c>
      <c r="B2" s="35"/>
      <c r="C2" s="35"/>
      <c r="D2" s="35"/>
      <c r="E2" s="35"/>
      <c r="F2" s="35"/>
      <c r="G2" s="35"/>
      <c r="H2" s="35"/>
      <c r="I2" s="35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</row>
    <row r="3" spans="1:39" x14ac:dyDescent="0.3">
      <c r="A3" s="2" t="s">
        <v>15</v>
      </c>
      <c r="B3" s="2">
        <v>10</v>
      </c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</row>
    <row r="4" spans="1:39" ht="43.2" x14ac:dyDescent="0.3">
      <c r="A4" s="1" t="s">
        <v>2</v>
      </c>
      <c r="B4" s="1" t="s">
        <v>41</v>
      </c>
      <c r="C4" s="1" t="s">
        <v>4</v>
      </c>
      <c r="D4" s="1" t="s">
        <v>7</v>
      </c>
      <c r="E4" s="1" t="s">
        <v>6</v>
      </c>
      <c r="F4" s="1" t="s">
        <v>8</v>
      </c>
      <c r="G4" s="1" t="s">
        <v>5</v>
      </c>
      <c r="H4" s="4" t="s">
        <v>12</v>
      </c>
      <c r="I4" s="4" t="s">
        <v>82</v>
      </c>
      <c r="J4" s="4" t="s">
        <v>83</v>
      </c>
      <c r="K4" s="1" t="s">
        <v>11</v>
      </c>
      <c r="L4" s="1" t="s">
        <v>13</v>
      </c>
      <c r="M4" s="1" t="s">
        <v>89</v>
      </c>
      <c r="N4" s="1" t="s">
        <v>16</v>
      </c>
      <c r="O4" s="1" t="s">
        <v>17</v>
      </c>
      <c r="P4" s="1" t="s">
        <v>18</v>
      </c>
      <c r="Q4" s="1" t="s">
        <v>19</v>
      </c>
      <c r="R4" s="1" t="s">
        <v>40</v>
      </c>
      <c r="S4" s="1" t="s">
        <v>28</v>
      </c>
      <c r="T4" s="1" t="s">
        <v>107</v>
      </c>
      <c r="U4" s="1" t="s">
        <v>100</v>
      </c>
      <c r="V4" s="1" t="s">
        <v>29</v>
      </c>
      <c r="W4" s="1" t="s">
        <v>30</v>
      </c>
      <c r="X4" s="1" t="s">
        <v>31</v>
      </c>
      <c r="Y4" s="1" t="s">
        <v>32</v>
      </c>
      <c r="Z4" s="4" t="s">
        <v>70</v>
      </c>
      <c r="AA4" s="5" t="s">
        <v>34</v>
      </c>
      <c r="AB4" s="1" t="s">
        <v>46</v>
      </c>
      <c r="AC4" s="1" t="s">
        <v>47</v>
      </c>
      <c r="AD4" s="1" t="s">
        <v>48</v>
      </c>
      <c r="AE4" s="5" t="s">
        <v>49</v>
      </c>
      <c r="AF4" s="1" t="s">
        <v>20</v>
      </c>
      <c r="AG4" s="1" t="s">
        <v>50</v>
      </c>
      <c r="AH4" s="1" t="s">
        <v>51</v>
      </c>
      <c r="AI4" s="7" t="s">
        <v>110</v>
      </c>
      <c r="AJ4" s="4" t="s">
        <v>65</v>
      </c>
      <c r="AK4" s="4" t="s">
        <v>94</v>
      </c>
      <c r="AL4" s="4" t="s">
        <v>111</v>
      </c>
      <c r="AM4" s="1" t="s">
        <v>74</v>
      </c>
    </row>
    <row r="5" spans="1:39" x14ac:dyDescent="0.3">
      <c r="A5" s="1" t="s">
        <v>3</v>
      </c>
      <c r="B5" s="1">
        <v>150</v>
      </c>
      <c r="C5" s="1">
        <v>4.4999999999999998E-2</v>
      </c>
      <c r="D5" s="1">
        <v>5.0000000000000001E-3</v>
      </c>
      <c r="E5" s="1">
        <v>5.0000000000000001E-3</v>
      </c>
      <c r="F5" s="1">
        <v>5.0000000000000001E-3</v>
      </c>
      <c r="G5" s="1">
        <v>0.1</v>
      </c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7"/>
      <c r="AJ5" s="1"/>
      <c r="AK5" s="1"/>
      <c r="AL5" s="1"/>
      <c r="AM5" s="1"/>
    </row>
    <row r="6" spans="1:39" x14ac:dyDescent="0.3">
      <c r="A6" s="1" t="s">
        <v>9</v>
      </c>
      <c r="B6" s="1">
        <v>200</v>
      </c>
      <c r="C6" s="1"/>
      <c r="D6" s="1"/>
      <c r="E6" s="1"/>
      <c r="F6" s="1">
        <v>0.02</v>
      </c>
      <c r="G6" s="1"/>
      <c r="H6" s="1"/>
      <c r="I6" s="1"/>
      <c r="J6" s="1"/>
      <c r="K6" s="1"/>
      <c r="L6" s="1">
        <v>2E-3</v>
      </c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7"/>
      <c r="AJ6" s="1"/>
      <c r="AK6" s="1"/>
      <c r="AL6" s="1"/>
      <c r="AM6" s="1"/>
    </row>
    <row r="7" spans="1:39" x14ac:dyDescent="0.3">
      <c r="A7" s="1" t="s">
        <v>10</v>
      </c>
      <c r="B7" s="1">
        <v>165</v>
      </c>
      <c r="C7" s="1"/>
      <c r="D7" s="1"/>
      <c r="E7" s="1">
        <v>5.0000000000000001E-3</v>
      </c>
      <c r="F7" s="1"/>
      <c r="G7" s="1"/>
      <c r="H7" s="1">
        <v>0.15</v>
      </c>
      <c r="I7" s="1"/>
      <c r="J7" s="1"/>
      <c r="K7" s="1">
        <v>0.01</v>
      </c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7"/>
      <c r="AJ7" s="1"/>
      <c r="AK7" s="1"/>
      <c r="AL7" s="1"/>
      <c r="AM7" s="1"/>
    </row>
    <row r="8" spans="1:39" x14ac:dyDescent="0.3">
      <c r="A8" s="11" t="s">
        <v>84</v>
      </c>
      <c r="B8" s="16">
        <f>SUM(B5:B7)</f>
        <v>515</v>
      </c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7"/>
      <c r="AJ8" s="1"/>
      <c r="AK8" s="1"/>
      <c r="AL8" s="1"/>
      <c r="AM8" s="1"/>
    </row>
    <row r="9" spans="1:39" x14ac:dyDescent="0.3">
      <c r="A9" s="3" t="s">
        <v>14</v>
      </c>
      <c r="B9" s="3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7"/>
      <c r="AJ9" s="1"/>
      <c r="AK9" s="1"/>
      <c r="AL9" s="1"/>
      <c r="AM9" s="1"/>
    </row>
    <row r="10" spans="1:39" x14ac:dyDescent="0.3">
      <c r="A10" s="1" t="s">
        <v>39</v>
      </c>
      <c r="B10" s="1">
        <v>250</v>
      </c>
      <c r="C10" s="1"/>
      <c r="D10" s="1">
        <v>2E-3</v>
      </c>
      <c r="E10" s="1"/>
      <c r="F10" s="1"/>
      <c r="G10" s="1"/>
      <c r="H10" s="1"/>
      <c r="I10" s="1"/>
      <c r="J10" s="1"/>
      <c r="K10" s="1"/>
      <c r="L10" s="1"/>
      <c r="M10" s="1"/>
      <c r="N10" s="1">
        <v>0.1</v>
      </c>
      <c r="O10" s="1">
        <v>0.01</v>
      </c>
      <c r="P10" s="1">
        <v>0.01</v>
      </c>
      <c r="Q10" s="1">
        <v>5.0000000000000001E-3</v>
      </c>
      <c r="R10" s="1">
        <v>0.1</v>
      </c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>
        <v>7.0000000000000007E-2</v>
      </c>
      <c r="AE10" s="1"/>
      <c r="AF10" s="1"/>
      <c r="AG10" s="1"/>
      <c r="AH10" s="1"/>
      <c r="AI10" s="7"/>
      <c r="AJ10" s="1"/>
      <c r="AK10" s="1"/>
      <c r="AL10" s="1"/>
      <c r="AM10" s="1"/>
    </row>
    <row r="11" spans="1:39" x14ac:dyDescent="0.3">
      <c r="A11" s="1" t="s">
        <v>21</v>
      </c>
      <c r="B11" s="1">
        <v>150</v>
      </c>
      <c r="C11" s="1"/>
      <c r="D11" s="1">
        <v>2E-3</v>
      </c>
      <c r="E11" s="1">
        <v>0.01</v>
      </c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>
        <v>4.7E-2</v>
      </c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7"/>
      <c r="AJ11" s="1"/>
      <c r="AK11" s="1"/>
      <c r="AL11" s="1"/>
      <c r="AM11" s="1"/>
    </row>
    <row r="12" spans="1:39" x14ac:dyDescent="0.3">
      <c r="A12" s="1" t="s">
        <v>22</v>
      </c>
      <c r="B12" s="1">
        <v>50</v>
      </c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>
        <v>0.05</v>
      </c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7"/>
      <c r="AJ12" s="1"/>
      <c r="AK12" s="1"/>
      <c r="AL12" s="1"/>
      <c r="AM12" s="1"/>
    </row>
    <row r="13" spans="1:39" x14ac:dyDescent="0.3">
      <c r="A13" s="30" t="s">
        <v>109</v>
      </c>
      <c r="B13" s="30">
        <v>60</v>
      </c>
      <c r="C13" s="30"/>
      <c r="D13" s="30"/>
      <c r="E13" s="30"/>
      <c r="F13" s="30"/>
      <c r="G13" s="30"/>
      <c r="H13" s="30"/>
      <c r="I13" s="30"/>
      <c r="J13" s="30"/>
      <c r="K13" s="30"/>
      <c r="L13" s="30"/>
      <c r="M13" s="30"/>
      <c r="N13" s="30"/>
      <c r="O13" s="30"/>
      <c r="P13" s="30"/>
      <c r="Q13" s="30"/>
      <c r="R13" s="30"/>
      <c r="S13" s="30"/>
      <c r="T13" s="30"/>
      <c r="U13" s="30"/>
      <c r="V13" s="30"/>
      <c r="W13" s="30"/>
      <c r="X13" s="30"/>
      <c r="Y13" s="30"/>
      <c r="Z13" s="30"/>
      <c r="AA13" s="30"/>
      <c r="AB13" s="30"/>
      <c r="AC13" s="30"/>
      <c r="AD13" s="30"/>
      <c r="AE13" s="30"/>
      <c r="AF13" s="30"/>
      <c r="AG13" s="30"/>
      <c r="AH13" s="30"/>
      <c r="AI13" s="31">
        <v>6.5000000000000002E-2</v>
      </c>
      <c r="AJ13" s="30"/>
      <c r="AK13" s="30"/>
      <c r="AL13" s="30"/>
      <c r="AM13" s="30"/>
    </row>
    <row r="14" spans="1:39" x14ac:dyDescent="0.3">
      <c r="A14" s="1" t="s">
        <v>23</v>
      </c>
      <c r="B14" s="1">
        <v>200</v>
      </c>
      <c r="C14" s="1"/>
      <c r="D14" s="1"/>
      <c r="E14" s="1"/>
      <c r="F14" s="1">
        <v>0.02</v>
      </c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>
        <v>0.02</v>
      </c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7"/>
      <c r="AJ14" s="1"/>
      <c r="AK14" s="1"/>
      <c r="AL14" s="1"/>
      <c r="AM14" s="1"/>
    </row>
    <row r="15" spans="1:39" x14ac:dyDescent="0.3">
      <c r="A15" s="1" t="s">
        <v>24</v>
      </c>
      <c r="B15" s="1">
        <v>80</v>
      </c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>
        <v>0.08</v>
      </c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7"/>
      <c r="AJ15" s="1"/>
      <c r="AK15" s="1"/>
      <c r="AL15" s="1"/>
      <c r="AM15" s="1"/>
    </row>
    <row r="16" spans="1:39" x14ac:dyDescent="0.3">
      <c r="A16" s="11" t="s">
        <v>84</v>
      </c>
      <c r="B16" s="16">
        <f>SUM(B10:B15)</f>
        <v>790</v>
      </c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7"/>
      <c r="AJ16" s="1"/>
      <c r="AK16" s="1"/>
      <c r="AL16" s="1"/>
      <c r="AM16" s="1"/>
    </row>
    <row r="17" spans="1:40" x14ac:dyDescent="0.3">
      <c r="A17" s="3" t="s">
        <v>25</v>
      </c>
      <c r="B17" s="3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7"/>
      <c r="AJ17" s="1"/>
      <c r="AK17" s="1"/>
      <c r="AL17" s="1"/>
      <c r="AM17" s="1"/>
    </row>
    <row r="18" spans="1:40" x14ac:dyDescent="0.3">
      <c r="A18" s="1" t="s">
        <v>26</v>
      </c>
      <c r="B18" s="1">
        <v>200</v>
      </c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>
        <v>0.2</v>
      </c>
      <c r="Z18" s="1"/>
      <c r="AA18" s="1"/>
      <c r="AB18" s="1"/>
      <c r="AC18" s="1"/>
      <c r="AD18" s="1"/>
      <c r="AE18" s="1"/>
      <c r="AF18" s="1"/>
      <c r="AG18" s="1"/>
      <c r="AH18" s="1"/>
      <c r="AI18" s="7"/>
      <c r="AJ18" s="1"/>
      <c r="AK18" s="1"/>
      <c r="AL18" s="1"/>
      <c r="AM18" s="1"/>
    </row>
    <row r="19" spans="1:40" x14ac:dyDescent="0.3">
      <c r="A19" s="1" t="s">
        <v>74</v>
      </c>
      <c r="B19" s="1">
        <v>75</v>
      </c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7"/>
      <c r="AJ19" s="1"/>
      <c r="AK19" s="1"/>
      <c r="AL19" s="1"/>
      <c r="AM19" s="1">
        <v>7.4999999999999997E-2</v>
      </c>
    </row>
    <row r="20" spans="1:40" x14ac:dyDescent="0.3">
      <c r="A20" s="1" t="s">
        <v>27</v>
      </c>
      <c r="B20" s="1">
        <v>200</v>
      </c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>
        <v>0.2</v>
      </c>
      <c r="AB20" s="1"/>
      <c r="AC20" s="1"/>
      <c r="AD20" s="1"/>
      <c r="AE20" s="1"/>
      <c r="AF20" s="1"/>
      <c r="AG20" s="1"/>
      <c r="AH20" s="1"/>
      <c r="AI20" s="7"/>
      <c r="AJ20" s="1"/>
      <c r="AK20" s="1"/>
      <c r="AL20" s="1"/>
      <c r="AM20" s="1"/>
    </row>
    <row r="21" spans="1:40" x14ac:dyDescent="0.3">
      <c r="A21" s="11" t="s">
        <v>84</v>
      </c>
      <c r="B21" s="16">
        <f>SUM(B18:B20)</f>
        <v>475</v>
      </c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7"/>
      <c r="AJ21" s="1"/>
      <c r="AK21" s="1"/>
      <c r="AL21" s="1"/>
      <c r="AM21" s="1"/>
    </row>
    <row r="22" spans="1:40" x14ac:dyDescent="0.3">
      <c r="A22" s="1" t="s">
        <v>75</v>
      </c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7"/>
      <c r="AJ22" s="1"/>
      <c r="AK22" s="1"/>
      <c r="AL22" s="1"/>
      <c r="AM22" s="1"/>
    </row>
    <row r="23" spans="1:40" x14ac:dyDescent="0.3">
      <c r="A23" s="1" t="s">
        <v>86</v>
      </c>
      <c r="B23" s="1"/>
      <c r="C23" s="1">
        <f>SUM(C26*C22)</f>
        <v>0</v>
      </c>
      <c r="D23" s="1">
        <f>SUM(D22*D26)</f>
        <v>0</v>
      </c>
      <c r="E23" s="1">
        <f t="shared" ref="E23:AM23" si="0">SUM(E22*E26)</f>
        <v>0</v>
      </c>
      <c r="F23" s="1">
        <f t="shared" si="0"/>
        <v>0</v>
      </c>
      <c r="G23" s="1">
        <f t="shared" si="0"/>
        <v>0</v>
      </c>
      <c r="H23" s="1">
        <f t="shared" si="0"/>
        <v>0</v>
      </c>
      <c r="I23" s="1">
        <f t="shared" si="0"/>
        <v>0</v>
      </c>
      <c r="J23" s="1">
        <f t="shared" si="0"/>
        <v>0</v>
      </c>
      <c r="K23" s="1">
        <f t="shared" si="0"/>
        <v>0</v>
      </c>
      <c r="L23" s="1">
        <f t="shared" si="0"/>
        <v>0</v>
      </c>
      <c r="M23" s="1">
        <f t="shared" si="0"/>
        <v>0</v>
      </c>
      <c r="N23" s="1">
        <f t="shared" si="0"/>
        <v>0</v>
      </c>
      <c r="O23" s="1">
        <f t="shared" si="0"/>
        <v>0</v>
      </c>
      <c r="P23" s="1">
        <f t="shared" si="0"/>
        <v>0</v>
      </c>
      <c r="Q23" s="1">
        <f t="shared" si="0"/>
        <v>0</v>
      </c>
      <c r="R23" s="1">
        <f t="shared" si="0"/>
        <v>0</v>
      </c>
      <c r="S23" s="1">
        <f t="shared" si="0"/>
        <v>0</v>
      </c>
      <c r="T23" s="1">
        <f t="shared" si="0"/>
        <v>0</v>
      </c>
      <c r="U23" s="1">
        <f t="shared" ref="U23" si="1">SUM(U22*U26)</f>
        <v>0</v>
      </c>
      <c r="V23" s="1">
        <f t="shared" si="0"/>
        <v>0</v>
      </c>
      <c r="W23" s="1">
        <f t="shared" si="0"/>
        <v>0</v>
      </c>
      <c r="X23" s="1">
        <f t="shared" si="0"/>
        <v>0</v>
      </c>
      <c r="Y23" s="1">
        <f t="shared" si="0"/>
        <v>0</v>
      </c>
      <c r="Z23" s="1">
        <f t="shared" si="0"/>
        <v>0</v>
      </c>
      <c r="AA23" s="1">
        <f t="shared" si="0"/>
        <v>0</v>
      </c>
      <c r="AB23" s="1">
        <f t="shared" si="0"/>
        <v>0</v>
      </c>
      <c r="AC23" s="1">
        <f t="shared" si="0"/>
        <v>0</v>
      </c>
      <c r="AD23" s="1">
        <f t="shared" si="0"/>
        <v>0</v>
      </c>
      <c r="AE23" s="1">
        <f t="shared" si="0"/>
        <v>0</v>
      </c>
      <c r="AF23" s="1">
        <f t="shared" si="0"/>
        <v>0</v>
      </c>
      <c r="AG23" s="1">
        <f t="shared" si="0"/>
        <v>0</v>
      </c>
      <c r="AH23" s="1">
        <f t="shared" si="0"/>
        <v>0</v>
      </c>
      <c r="AI23" s="1">
        <f t="shared" si="0"/>
        <v>0</v>
      </c>
      <c r="AJ23" s="1">
        <f t="shared" si="0"/>
        <v>0</v>
      </c>
      <c r="AK23" s="1">
        <f t="shared" ref="AK23" si="2">SUM(AK22*AK26)</f>
        <v>0</v>
      </c>
      <c r="AL23" s="1">
        <f>SUM(AL22*AL26)</f>
        <v>0</v>
      </c>
      <c r="AM23" s="1">
        <f t="shared" si="0"/>
        <v>0</v>
      </c>
    </row>
    <row r="24" spans="1:40" x14ac:dyDescent="0.3">
      <c r="A24" s="1" t="s">
        <v>77</v>
      </c>
      <c r="B24" s="1"/>
      <c r="C24" s="1">
        <f>SUM(C23*65)</f>
        <v>0</v>
      </c>
      <c r="D24" s="1">
        <f t="shared" ref="D24:AM24" si="3">SUM(D23*65)</f>
        <v>0</v>
      </c>
      <c r="E24" s="1">
        <f t="shared" si="3"/>
        <v>0</v>
      </c>
      <c r="F24" s="1">
        <f t="shared" si="3"/>
        <v>0</v>
      </c>
      <c r="G24" s="1">
        <f t="shared" si="3"/>
        <v>0</v>
      </c>
      <c r="H24" s="1">
        <f t="shared" si="3"/>
        <v>0</v>
      </c>
      <c r="I24" s="1">
        <f t="shared" si="3"/>
        <v>0</v>
      </c>
      <c r="J24" s="1">
        <f t="shared" si="3"/>
        <v>0</v>
      </c>
      <c r="K24" s="1">
        <f t="shared" si="3"/>
        <v>0</v>
      </c>
      <c r="L24" s="1">
        <f t="shared" si="3"/>
        <v>0</v>
      </c>
      <c r="M24" s="1">
        <f t="shared" si="3"/>
        <v>0</v>
      </c>
      <c r="N24" s="1">
        <f t="shared" si="3"/>
        <v>0</v>
      </c>
      <c r="O24" s="1">
        <f t="shared" si="3"/>
        <v>0</v>
      </c>
      <c r="P24" s="1">
        <f t="shared" si="3"/>
        <v>0</v>
      </c>
      <c r="Q24" s="1">
        <f t="shared" si="3"/>
        <v>0</v>
      </c>
      <c r="R24" s="1">
        <f t="shared" si="3"/>
        <v>0</v>
      </c>
      <c r="S24" s="1">
        <f t="shared" si="3"/>
        <v>0</v>
      </c>
      <c r="T24" s="1">
        <f t="shared" si="3"/>
        <v>0</v>
      </c>
      <c r="U24" s="1">
        <f t="shared" si="3"/>
        <v>0</v>
      </c>
      <c r="V24" s="1">
        <f t="shared" si="3"/>
        <v>0</v>
      </c>
      <c r="W24" s="1">
        <f t="shared" si="3"/>
        <v>0</v>
      </c>
      <c r="X24" s="1">
        <f t="shared" si="3"/>
        <v>0</v>
      </c>
      <c r="Y24" s="1">
        <f t="shared" si="3"/>
        <v>0</v>
      </c>
      <c r="Z24" s="1">
        <f t="shared" si="3"/>
        <v>0</v>
      </c>
      <c r="AA24" s="1">
        <f t="shared" si="3"/>
        <v>0</v>
      </c>
      <c r="AB24" s="1">
        <f t="shared" si="3"/>
        <v>0</v>
      </c>
      <c r="AC24" s="1">
        <f t="shared" si="3"/>
        <v>0</v>
      </c>
      <c r="AD24" s="1">
        <f t="shared" si="3"/>
        <v>0</v>
      </c>
      <c r="AE24" s="1">
        <f t="shared" si="3"/>
        <v>0</v>
      </c>
      <c r="AF24" s="1">
        <f t="shared" si="3"/>
        <v>0</v>
      </c>
      <c r="AG24" s="1">
        <f t="shared" si="3"/>
        <v>0</v>
      </c>
      <c r="AH24" s="1">
        <f t="shared" si="3"/>
        <v>0</v>
      </c>
      <c r="AI24" s="1">
        <f t="shared" si="3"/>
        <v>0</v>
      </c>
      <c r="AJ24" s="1">
        <f t="shared" si="3"/>
        <v>0</v>
      </c>
      <c r="AK24" s="1">
        <f t="shared" si="3"/>
        <v>0</v>
      </c>
      <c r="AL24" s="1">
        <f t="shared" si="3"/>
        <v>0</v>
      </c>
      <c r="AM24" s="1">
        <f t="shared" si="3"/>
        <v>0</v>
      </c>
      <c r="AN24" s="12">
        <f>SUM(C24:AM24)</f>
        <v>0</v>
      </c>
    </row>
    <row r="25" spans="1:40" x14ac:dyDescent="0.3">
      <c r="A25" s="1" t="s">
        <v>78</v>
      </c>
      <c r="B25" s="1"/>
      <c r="C25" s="1">
        <f>SUM(C26*65)</f>
        <v>2.9249999999999998</v>
      </c>
      <c r="D25" s="1">
        <f t="shared" ref="D25:AM25" si="4">SUM(D26*65)</f>
        <v>0.58500000000000008</v>
      </c>
      <c r="E25" s="1">
        <f t="shared" si="4"/>
        <v>1.3</v>
      </c>
      <c r="F25" s="1">
        <f t="shared" si="4"/>
        <v>2.9249999999999998</v>
      </c>
      <c r="G25" s="1">
        <f t="shared" si="4"/>
        <v>6.5</v>
      </c>
      <c r="H25" s="1">
        <f t="shared" si="4"/>
        <v>9.75</v>
      </c>
      <c r="I25" s="1">
        <f t="shared" si="4"/>
        <v>0</v>
      </c>
      <c r="J25" s="1">
        <f t="shared" si="4"/>
        <v>0</v>
      </c>
      <c r="K25" s="1">
        <f t="shared" si="4"/>
        <v>0.65</v>
      </c>
      <c r="L25" s="1">
        <f t="shared" si="4"/>
        <v>0.13</v>
      </c>
      <c r="M25" s="1">
        <f t="shared" si="4"/>
        <v>0</v>
      </c>
      <c r="N25" s="1">
        <f t="shared" si="4"/>
        <v>6.5</v>
      </c>
      <c r="O25" s="1">
        <f t="shared" si="4"/>
        <v>0.65</v>
      </c>
      <c r="P25" s="1">
        <f t="shared" si="4"/>
        <v>0.65</v>
      </c>
      <c r="Q25" s="1">
        <f t="shared" si="4"/>
        <v>0.32500000000000001</v>
      </c>
      <c r="R25" s="1">
        <f t="shared" si="4"/>
        <v>6.5</v>
      </c>
      <c r="S25" s="1">
        <f t="shared" si="4"/>
        <v>3.0550000000000002</v>
      </c>
      <c r="T25" s="1">
        <f t="shared" si="4"/>
        <v>0</v>
      </c>
      <c r="U25" s="1">
        <f t="shared" si="4"/>
        <v>0</v>
      </c>
      <c r="V25" s="1">
        <f t="shared" si="4"/>
        <v>3.25</v>
      </c>
      <c r="W25" s="1">
        <f t="shared" si="4"/>
        <v>1.3</v>
      </c>
      <c r="X25" s="1">
        <f t="shared" si="4"/>
        <v>5.2</v>
      </c>
      <c r="Y25" s="1">
        <f t="shared" si="4"/>
        <v>13</v>
      </c>
      <c r="Z25" s="1">
        <f t="shared" si="4"/>
        <v>0</v>
      </c>
      <c r="AA25" s="1">
        <f t="shared" si="4"/>
        <v>13</v>
      </c>
      <c r="AB25" s="1">
        <f t="shared" si="4"/>
        <v>0</v>
      </c>
      <c r="AC25" s="1">
        <f t="shared" si="4"/>
        <v>0</v>
      </c>
      <c r="AD25" s="1">
        <f t="shared" si="4"/>
        <v>4.5500000000000007</v>
      </c>
      <c r="AE25" s="1">
        <f t="shared" si="4"/>
        <v>0</v>
      </c>
      <c r="AF25" s="1">
        <f t="shared" si="4"/>
        <v>0</v>
      </c>
      <c r="AG25" s="1">
        <f t="shared" si="4"/>
        <v>0</v>
      </c>
      <c r="AH25" s="1">
        <f t="shared" si="4"/>
        <v>0</v>
      </c>
      <c r="AI25" s="1">
        <f>SUM(AI26*65)</f>
        <v>4.2250000000000005</v>
      </c>
      <c r="AJ25" s="1">
        <f t="shared" si="4"/>
        <v>0</v>
      </c>
      <c r="AK25" s="1">
        <f t="shared" si="4"/>
        <v>0</v>
      </c>
      <c r="AL25" s="1">
        <f t="shared" si="4"/>
        <v>0</v>
      </c>
      <c r="AM25" s="1">
        <f t="shared" si="4"/>
        <v>4.875</v>
      </c>
      <c r="AN25" s="13"/>
    </row>
    <row r="26" spans="1:40" x14ac:dyDescent="0.3">
      <c r="A26" s="11" t="s">
        <v>85</v>
      </c>
      <c r="B26" s="16">
        <f>SUM(B8+B16+B21)</f>
        <v>1780</v>
      </c>
      <c r="C26" s="17">
        <f>SUM(C5:C20)</f>
        <v>4.4999999999999998E-2</v>
      </c>
      <c r="D26" s="17">
        <f t="shared" ref="D26:AM26" si="5">SUM(D5:D20)</f>
        <v>9.0000000000000011E-3</v>
      </c>
      <c r="E26" s="17">
        <f t="shared" si="5"/>
        <v>0.02</v>
      </c>
      <c r="F26" s="17">
        <f t="shared" si="5"/>
        <v>4.4999999999999998E-2</v>
      </c>
      <c r="G26" s="17">
        <f t="shared" si="5"/>
        <v>0.1</v>
      </c>
      <c r="H26" s="17">
        <f t="shared" si="5"/>
        <v>0.15</v>
      </c>
      <c r="I26" s="17">
        <f t="shared" si="5"/>
        <v>0</v>
      </c>
      <c r="J26" s="17">
        <f t="shared" si="5"/>
        <v>0</v>
      </c>
      <c r="K26" s="17">
        <f t="shared" si="5"/>
        <v>0.01</v>
      </c>
      <c r="L26" s="17">
        <f t="shared" si="5"/>
        <v>2E-3</v>
      </c>
      <c r="M26" s="17">
        <f t="shared" si="5"/>
        <v>0</v>
      </c>
      <c r="N26" s="17">
        <f t="shared" si="5"/>
        <v>0.1</v>
      </c>
      <c r="O26" s="17">
        <f t="shared" si="5"/>
        <v>0.01</v>
      </c>
      <c r="P26" s="17">
        <f t="shared" si="5"/>
        <v>0.01</v>
      </c>
      <c r="Q26" s="17">
        <f t="shared" si="5"/>
        <v>5.0000000000000001E-3</v>
      </c>
      <c r="R26" s="17">
        <f t="shared" si="5"/>
        <v>0.1</v>
      </c>
      <c r="S26" s="17">
        <f t="shared" si="5"/>
        <v>4.7E-2</v>
      </c>
      <c r="T26" s="17">
        <f t="shared" si="5"/>
        <v>0</v>
      </c>
      <c r="U26" s="17">
        <f t="shared" si="5"/>
        <v>0</v>
      </c>
      <c r="V26" s="17">
        <f t="shared" si="5"/>
        <v>0.05</v>
      </c>
      <c r="W26" s="17">
        <f t="shared" si="5"/>
        <v>0.02</v>
      </c>
      <c r="X26" s="17">
        <f t="shared" si="5"/>
        <v>0.08</v>
      </c>
      <c r="Y26" s="17">
        <f t="shared" si="5"/>
        <v>0.2</v>
      </c>
      <c r="Z26" s="17">
        <f t="shared" si="5"/>
        <v>0</v>
      </c>
      <c r="AA26" s="17">
        <f t="shared" si="5"/>
        <v>0.2</v>
      </c>
      <c r="AB26" s="17">
        <f t="shared" si="5"/>
        <v>0</v>
      </c>
      <c r="AC26" s="17">
        <f t="shared" si="5"/>
        <v>0</v>
      </c>
      <c r="AD26" s="17">
        <f t="shared" si="5"/>
        <v>7.0000000000000007E-2</v>
      </c>
      <c r="AE26" s="17">
        <f t="shared" si="5"/>
        <v>0</v>
      </c>
      <c r="AF26" s="17">
        <f t="shared" si="5"/>
        <v>0</v>
      </c>
      <c r="AG26" s="17">
        <f t="shared" si="5"/>
        <v>0</v>
      </c>
      <c r="AH26" s="17">
        <f t="shared" si="5"/>
        <v>0</v>
      </c>
      <c r="AI26" s="17">
        <f t="shared" si="5"/>
        <v>6.5000000000000002E-2</v>
      </c>
      <c r="AJ26" s="17">
        <f t="shared" si="5"/>
        <v>0</v>
      </c>
      <c r="AK26" s="17">
        <f t="shared" si="5"/>
        <v>0</v>
      </c>
      <c r="AL26" s="17">
        <f t="shared" si="5"/>
        <v>0</v>
      </c>
      <c r="AM26" s="17">
        <f t="shared" si="5"/>
        <v>7.4999999999999997E-2</v>
      </c>
    </row>
    <row r="27" spans="1:40" x14ac:dyDescent="0.3">
      <c r="A27" s="34" t="s">
        <v>35</v>
      </c>
      <c r="B27" s="35"/>
      <c r="C27" s="35"/>
      <c r="D27" s="35"/>
      <c r="E27" s="35"/>
      <c r="F27" s="35"/>
      <c r="G27" s="35"/>
      <c r="H27" s="35"/>
      <c r="I27" s="35"/>
      <c r="J27" s="35"/>
      <c r="K27" s="35"/>
      <c r="L27" s="35"/>
      <c r="M27" s="35"/>
      <c r="N27" s="35"/>
      <c r="O27" s="35"/>
      <c r="P27" s="35"/>
      <c r="Q27" s="35"/>
      <c r="R27" s="35"/>
      <c r="S27" s="35"/>
      <c r="T27" s="35"/>
      <c r="U27" s="35"/>
      <c r="V27" s="35"/>
      <c r="W27" s="35"/>
      <c r="X27" s="35"/>
      <c r="Y27" s="35"/>
      <c r="Z27" s="35"/>
      <c r="AA27" s="35"/>
      <c r="AB27" s="35"/>
      <c r="AC27" s="35"/>
      <c r="AD27" s="36"/>
      <c r="AE27" s="1"/>
      <c r="AF27" s="1"/>
      <c r="AG27" s="1"/>
      <c r="AH27" s="1"/>
      <c r="AI27" s="7"/>
      <c r="AJ27" s="1"/>
      <c r="AK27" s="1"/>
      <c r="AL27" s="1"/>
      <c r="AM27" s="1"/>
    </row>
    <row r="28" spans="1:40" ht="43.2" x14ac:dyDescent="0.3">
      <c r="A28" s="2" t="s">
        <v>15</v>
      </c>
      <c r="B28" s="1" t="s">
        <v>41</v>
      </c>
      <c r="C28" s="1" t="s">
        <v>4</v>
      </c>
      <c r="D28" s="1" t="s">
        <v>7</v>
      </c>
      <c r="E28" s="1" t="s">
        <v>6</v>
      </c>
      <c r="F28" s="1" t="s">
        <v>8</v>
      </c>
      <c r="G28" s="1" t="s">
        <v>5</v>
      </c>
      <c r="H28" s="4" t="s">
        <v>12</v>
      </c>
      <c r="I28" s="4" t="s">
        <v>82</v>
      </c>
      <c r="J28" s="4" t="s">
        <v>83</v>
      </c>
      <c r="K28" s="1" t="s">
        <v>11</v>
      </c>
      <c r="L28" s="1" t="s">
        <v>13</v>
      </c>
      <c r="M28" s="1" t="s">
        <v>89</v>
      </c>
      <c r="N28" s="1" t="s">
        <v>16</v>
      </c>
      <c r="O28" s="1" t="s">
        <v>17</v>
      </c>
      <c r="P28" s="1" t="s">
        <v>18</v>
      </c>
      <c r="Q28" s="1" t="s">
        <v>19</v>
      </c>
      <c r="R28" s="1" t="s">
        <v>40</v>
      </c>
      <c r="S28" s="1" t="s">
        <v>28</v>
      </c>
      <c r="T28" s="1" t="s">
        <v>107</v>
      </c>
      <c r="U28" s="1" t="s">
        <v>100</v>
      </c>
      <c r="V28" s="1" t="s">
        <v>29</v>
      </c>
      <c r="W28" s="1" t="s">
        <v>30</v>
      </c>
      <c r="X28" s="1" t="s">
        <v>31</v>
      </c>
      <c r="Y28" s="1" t="s">
        <v>32</v>
      </c>
      <c r="Z28" s="1" t="s">
        <v>70</v>
      </c>
      <c r="AA28" s="5" t="s">
        <v>34</v>
      </c>
      <c r="AB28" s="1" t="s">
        <v>46</v>
      </c>
      <c r="AC28" s="1" t="s">
        <v>47</v>
      </c>
      <c r="AD28" s="1" t="s">
        <v>48</v>
      </c>
      <c r="AE28" s="5" t="s">
        <v>49</v>
      </c>
      <c r="AF28" s="1" t="s">
        <v>20</v>
      </c>
      <c r="AG28" s="1" t="s">
        <v>50</v>
      </c>
      <c r="AH28" s="1" t="s">
        <v>51</v>
      </c>
      <c r="AI28" s="7" t="s">
        <v>110</v>
      </c>
      <c r="AJ28" s="4" t="s">
        <v>65</v>
      </c>
      <c r="AK28" s="4" t="s">
        <v>94</v>
      </c>
      <c r="AL28" s="4" t="s">
        <v>111</v>
      </c>
      <c r="AM28" s="1" t="s">
        <v>74</v>
      </c>
    </row>
    <row r="29" spans="1:40" x14ac:dyDescent="0.3">
      <c r="A29" s="1" t="s">
        <v>36</v>
      </c>
      <c r="B29" s="1">
        <v>150</v>
      </c>
      <c r="C29" s="1"/>
      <c r="D29" s="1">
        <v>2E-3</v>
      </c>
      <c r="E29" s="1">
        <v>5.0000000000000001E-3</v>
      </c>
      <c r="F29" s="1">
        <v>5.0000000000000001E-3</v>
      </c>
      <c r="G29" s="1">
        <v>0.1</v>
      </c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>
        <v>4.4999999999999998E-2</v>
      </c>
      <c r="AC29" s="1"/>
      <c r="AD29" s="1"/>
      <c r="AE29" s="1"/>
      <c r="AF29" s="1"/>
      <c r="AG29" s="1"/>
      <c r="AH29" s="1"/>
      <c r="AI29" s="7"/>
      <c r="AJ29" s="1"/>
      <c r="AK29" s="1"/>
      <c r="AL29" s="1"/>
      <c r="AM29" s="1"/>
    </row>
    <row r="30" spans="1:40" x14ac:dyDescent="0.3">
      <c r="A30" s="1" t="s">
        <v>9</v>
      </c>
      <c r="B30" s="1">
        <v>200</v>
      </c>
      <c r="C30" s="1"/>
      <c r="D30" s="1"/>
      <c r="E30" s="1"/>
      <c r="F30" s="1">
        <v>0.02</v>
      </c>
      <c r="G30" s="1"/>
      <c r="H30" s="1"/>
      <c r="I30" s="1"/>
      <c r="J30" s="1"/>
      <c r="K30" s="1"/>
      <c r="L30" s="1">
        <v>2E-3</v>
      </c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7"/>
      <c r="AJ30" s="1"/>
      <c r="AK30" s="1"/>
      <c r="AL30" s="1"/>
      <c r="AM30" s="1"/>
    </row>
    <row r="31" spans="1:40" x14ac:dyDescent="0.3">
      <c r="A31" s="1" t="s">
        <v>81</v>
      </c>
      <c r="B31" s="1">
        <v>60</v>
      </c>
      <c r="C31" s="1"/>
      <c r="D31" s="1"/>
      <c r="E31" s="1"/>
      <c r="F31" s="1">
        <v>5.0000000000000001E-3</v>
      </c>
      <c r="G31" s="1"/>
      <c r="H31" s="1"/>
      <c r="I31" s="1">
        <v>0.05</v>
      </c>
      <c r="J31" s="1">
        <v>5.0000000000000001E-3</v>
      </c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7"/>
      <c r="AJ31" s="1"/>
      <c r="AK31" s="1"/>
      <c r="AL31" s="1"/>
      <c r="AM31" s="1"/>
    </row>
    <row r="32" spans="1:40" x14ac:dyDescent="0.3">
      <c r="A32" s="1" t="s">
        <v>80</v>
      </c>
      <c r="B32" s="1">
        <v>150</v>
      </c>
      <c r="C32" s="1"/>
      <c r="D32" s="1"/>
      <c r="E32" s="1"/>
      <c r="F32" s="1"/>
      <c r="G32" s="1"/>
      <c r="H32" s="1">
        <v>0.15</v>
      </c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7"/>
      <c r="AJ32" s="1"/>
      <c r="AK32" s="1"/>
      <c r="AL32" s="1"/>
      <c r="AM32" s="1"/>
    </row>
    <row r="33" spans="1:39" x14ac:dyDescent="0.3">
      <c r="A33" s="11" t="s">
        <v>84</v>
      </c>
      <c r="B33" s="16">
        <f>SUM(B29:B32)</f>
        <v>560</v>
      </c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7"/>
      <c r="AJ33" s="1"/>
      <c r="AK33" s="1"/>
      <c r="AL33" s="1"/>
      <c r="AM33" s="1"/>
    </row>
    <row r="34" spans="1:39" x14ac:dyDescent="0.3">
      <c r="A34" s="3" t="s">
        <v>14</v>
      </c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7"/>
      <c r="AJ34" s="1"/>
      <c r="AK34" s="1"/>
      <c r="AL34" s="1"/>
      <c r="AM34" s="1"/>
    </row>
    <row r="35" spans="1:39" x14ac:dyDescent="0.3">
      <c r="A35" s="1" t="s">
        <v>38</v>
      </c>
      <c r="B35" s="1">
        <v>250</v>
      </c>
      <c r="C35" s="1"/>
      <c r="D35" s="1">
        <v>2E-3</v>
      </c>
      <c r="E35" s="1"/>
      <c r="F35" s="1"/>
      <c r="G35" s="1"/>
      <c r="H35" s="1"/>
      <c r="I35" s="1"/>
      <c r="J35" s="1"/>
      <c r="K35" s="1"/>
      <c r="L35" s="1"/>
      <c r="M35" s="1"/>
      <c r="N35" s="1"/>
      <c r="O35" s="1">
        <v>0.01</v>
      </c>
      <c r="P35" s="1">
        <v>0.01</v>
      </c>
      <c r="Q35" s="1">
        <v>5.0000000000000001E-3</v>
      </c>
      <c r="R35" s="1">
        <v>0.1</v>
      </c>
      <c r="S35" s="1"/>
      <c r="T35" s="1"/>
      <c r="U35" s="1"/>
      <c r="V35" s="1"/>
      <c r="W35" s="1"/>
      <c r="X35" s="1"/>
      <c r="Y35" s="1"/>
      <c r="Z35" s="1"/>
      <c r="AA35" s="1"/>
      <c r="AB35" s="1"/>
      <c r="AC35" s="1">
        <v>0.05</v>
      </c>
      <c r="AD35" s="1">
        <v>7.0000000000000007E-2</v>
      </c>
      <c r="AE35" s="1"/>
      <c r="AF35" s="1"/>
      <c r="AG35" s="1"/>
      <c r="AH35" s="1"/>
      <c r="AI35" s="7"/>
      <c r="AJ35" s="1"/>
      <c r="AK35" s="1"/>
      <c r="AL35" s="1"/>
      <c r="AM35" s="1"/>
    </row>
    <row r="36" spans="1:39" x14ac:dyDescent="0.3">
      <c r="A36" s="1" t="s">
        <v>42</v>
      </c>
      <c r="B36" s="1">
        <v>150</v>
      </c>
      <c r="C36" s="1"/>
      <c r="D36" s="1">
        <v>5.0000000000000001E-3</v>
      </c>
      <c r="E36" s="1">
        <v>0.01</v>
      </c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>
        <v>5.5E-2</v>
      </c>
      <c r="AF36" s="1"/>
      <c r="AG36" s="1"/>
      <c r="AH36" s="1"/>
      <c r="AI36" s="7"/>
      <c r="AJ36" s="1"/>
      <c r="AK36" s="1"/>
      <c r="AL36" s="1"/>
      <c r="AM36" s="1"/>
    </row>
    <row r="37" spans="1:39" x14ac:dyDescent="0.3">
      <c r="A37" s="1" t="s">
        <v>43</v>
      </c>
      <c r="B37" s="1">
        <v>80</v>
      </c>
      <c r="C37" s="1"/>
      <c r="D37" s="1">
        <v>2E-3</v>
      </c>
      <c r="E37" s="1"/>
      <c r="F37" s="1"/>
      <c r="G37" s="1"/>
      <c r="H37" s="1">
        <v>0.01</v>
      </c>
      <c r="I37" s="1"/>
      <c r="J37" s="1"/>
      <c r="K37" s="1"/>
      <c r="L37" s="1"/>
      <c r="M37" s="1"/>
      <c r="N37" s="1"/>
      <c r="O37" s="1"/>
      <c r="P37" s="1">
        <v>1.4999999999999999E-2</v>
      </c>
      <c r="Q37" s="1">
        <v>5.0000000000000001E-3</v>
      </c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>
        <v>0.123</v>
      </c>
      <c r="AG37" s="1">
        <v>5.0000000000000001E-3</v>
      </c>
      <c r="AH37" s="1"/>
      <c r="AI37" s="7"/>
      <c r="AJ37" s="1"/>
      <c r="AK37" s="1"/>
      <c r="AL37" s="1"/>
      <c r="AM37" s="1"/>
    </row>
    <row r="38" spans="1:39" x14ac:dyDescent="0.3">
      <c r="A38" s="1" t="s">
        <v>71</v>
      </c>
      <c r="B38" s="1">
        <v>60</v>
      </c>
      <c r="C38" s="1"/>
      <c r="D38" s="1">
        <v>1E-3</v>
      </c>
      <c r="E38" s="1"/>
      <c r="F38" s="1">
        <v>5.0000000000000001E-3</v>
      </c>
      <c r="G38" s="1"/>
      <c r="H38" s="1"/>
      <c r="I38" s="1"/>
      <c r="J38" s="1"/>
      <c r="K38" s="1"/>
      <c r="L38" s="1"/>
      <c r="M38" s="1"/>
      <c r="N38" s="1">
        <v>9.4E-2</v>
      </c>
      <c r="O38" s="1">
        <v>8.0000000000000002E-3</v>
      </c>
      <c r="P38" s="1"/>
      <c r="Q38" s="1">
        <v>0.01</v>
      </c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7"/>
      <c r="AJ38" s="1"/>
      <c r="AK38" s="1"/>
      <c r="AL38" s="1"/>
      <c r="AM38" s="1"/>
    </row>
    <row r="39" spans="1:39" x14ac:dyDescent="0.3">
      <c r="A39" s="1" t="s">
        <v>23</v>
      </c>
      <c r="B39" s="1">
        <v>200</v>
      </c>
      <c r="C39" s="1"/>
      <c r="D39" s="1"/>
      <c r="E39" s="1"/>
      <c r="F39" s="1">
        <v>0.02</v>
      </c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>
        <v>0.02</v>
      </c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7"/>
      <c r="AJ39" s="1"/>
      <c r="AK39" s="1"/>
      <c r="AL39" s="1"/>
      <c r="AM39" s="1"/>
    </row>
    <row r="40" spans="1:39" x14ac:dyDescent="0.3">
      <c r="A40" s="1" t="s">
        <v>24</v>
      </c>
      <c r="B40" s="1">
        <v>80</v>
      </c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>
        <v>0.08</v>
      </c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7"/>
      <c r="AJ40" s="1"/>
      <c r="AK40" s="1"/>
      <c r="AL40" s="1"/>
      <c r="AM40" s="1"/>
    </row>
    <row r="41" spans="1:39" x14ac:dyDescent="0.3">
      <c r="A41" s="11" t="s">
        <v>84</v>
      </c>
      <c r="B41" s="16">
        <f>SUM(B35:B40)</f>
        <v>820</v>
      </c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7"/>
      <c r="AJ41" s="1"/>
      <c r="AK41" s="1"/>
      <c r="AL41" s="1"/>
      <c r="AM41" s="1"/>
    </row>
    <row r="42" spans="1:39" x14ac:dyDescent="0.3">
      <c r="A42" s="3" t="s">
        <v>25</v>
      </c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7"/>
      <c r="AJ42" s="1"/>
      <c r="AK42" s="1"/>
      <c r="AL42" s="1"/>
      <c r="AM42" s="1"/>
    </row>
    <row r="43" spans="1:39" x14ac:dyDescent="0.3">
      <c r="A43" s="1" t="s">
        <v>26</v>
      </c>
      <c r="B43" s="1">
        <v>200</v>
      </c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>
        <v>0.2</v>
      </c>
      <c r="Z43" s="1"/>
      <c r="AA43" s="1"/>
      <c r="AB43" s="1"/>
      <c r="AC43" s="1"/>
      <c r="AD43" s="1"/>
      <c r="AE43" s="1"/>
      <c r="AF43" s="1"/>
      <c r="AG43" s="1"/>
      <c r="AH43" s="1"/>
      <c r="AI43" s="7"/>
      <c r="AJ43" s="1"/>
      <c r="AK43" s="1"/>
      <c r="AL43" s="1"/>
      <c r="AM43" s="1"/>
    </row>
    <row r="44" spans="1:39" x14ac:dyDescent="0.3">
      <c r="A44" s="1" t="s">
        <v>69</v>
      </c>
      <c r="B44" s="1">
        <v>75</v>
      </c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>
        <v>1</v>
      </c>
      <c r="AA44" s="1"/>
      <c r="AB44" s="1"/>
      <c r="AC44" s="1"/>
      <c r="AD44" s="1"/>
      <c r="AE44" s="1"/>
      <c r="AF44" s="1"/>
      <c r="AG44" s="1"/>
      <c r="AH44" s="1"/>
      <c r="AI44" s="7"/>
      <c r="AJ44" s="1"/>
      <c r="AK44" s="1"/>
      <c r="AL44" s="1"/>
      <c r="AM44" s="1"/>
    </row>
    <row r="45" spans="1:39" x14ac:dyDescent="0.3">
      <c r="A45" s="1" t="s">
        <v>45</v>
      </c>
      <c r="B45" s="1">
        <v>200</v>
      </c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>
        <v>0.2</v>
      </c>
      <c r="AI45" s="7"/>
      <c r="AJ45" s="1"/>
      <c r="AK45" s="1"/>
      <c r="AL45" s="1"/>
      <c r="AM45" s="1"/>
    </row>
    <row r="46" spans="1:39" x14ac:dyDescent="0.3">
      <c r="A46" s="11" t="s">
        <v>84</v>
      </c>
      <c r="B46" s="16">
        <f>SUM(B43:B45)</f>
        <v>475</v>
      </c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7"/>
      <c r="AJ46" s="1"/>
      <c r="AK46" s="1"/>
      <c r="AL46" s="1"/>
      <c r="AM46" s="1"/>
    </row>
    <row r="47" spans="1:39" x14ac:dyDescent="0.3">
      <c r="A47" s="1" t="s">
        <v>75</v>
      </c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7"/>
      <c r="AJ47" s="1"/>
      <c r="AK47" s="1"/>
      <c r="AL47" s="1"/>
      <c r="AM47" s="1"/>
    </row>
    <row r="48" spans="1:39" x14ac:dyDescent="0.3">
      <c r="A48" s="1" t="s">
        <v>76</v>
      </c>
      <c r="B48" s="1"/>
      <c r="C48" s="1">
        <f>SUM(C47*C51)</f>
        <v>0</v>
      </c>
      <c r="D48" s="1">
        <f t="shared" ref="D48:AM48" si="6">SUM(D47*D51)</f>
        <v>0</v>
      </c>
      <c r="E48" s="1">
        <f t="shared" si="6"/>
        <v>0</v>
      </c>
      <c r="F48" s="1">
        <f t="shared" si="6"/>
        <v>0</v>
      </c>
      <c r="G48" s="1">
        <f t="shared" si="6"/>
        <v>0</v>
      </c>
      <c r="H48" s="1">
        <f t="shared" si="6"/>
        <v>0</v>
      </c>
      <c r="I48" s="1">
        <f t="shared" si="6"/>
        <v>0</v>
      </c>
      <c r="J48" s="1">
        <f t="shared" si="6"/>
        <v>0</v>
      </c>
      <c r="K48" s="1">
        <f t="shared" si="6"/>
        <v>0</v>
      </c>
      <c r="L48" s="1">
        <f t="shared" si="6"/>
        <v>0</v>
      </c>
      <c r="M48" s="1">
        <f t="shared" ref="M48" si="7">SUM(M47*M51)</f>
        <v>0</v>
      </c>
      <c r="N48" s="1">
        <f t="shared" si="6"/>
        <v>0</v>
      </c>
      <c r="O48" s="1">
        <f t="shared" si="6"/>
        <v>0</v>
      </c>
      <c r="P48" s="1">
        <f t="shared" si="6"/>
        <v>0</v>
      </c>
      <c r="Q48" s="1">
        <f t="shared" si="6"/>
        <v>0</v>
      </c>
      <c r="R48" s="1">
        <f t="shared" si="6"/>
        <v>0</v>
      </c>
      <c r="S48" s="1">
        <f t="shared" si="6"/>
        <v>0</v>
      </c>
      <c r="T48" s="1">
        <f t="shared" si="6"/>
        <v>0</v>
      </c>
      <c r="U48" s="1">
        <f t="shared" ref="U48" si="8">SUM(U47*U51)</f>
        <v>0</v>
      </c>
      <c r="V48" s="1">
        <f t="shared" si="6"/>
        <v>0</v>
      </c>
      <c r="W48" s="1">
        <f t="shared" si="6"/>
        <v>0</v>
      </c>
      <c r="X48" s="1">
        <f t="shared" si="6"/>
        <v>0</v>
      </c>
      <c r="Y48" s="1">
        <f t="shared" si="6"/>
        <v>0</v>
      </c>
      <c r="Z48" s="1">
        <f t="shared" si="6"/>
        <v>0</v>
      </c>
      <c r="AA48" s="1">
        <f t="shared" si="6"/>
        <v>0</v>
      </c>
      <c r="AB48" s="1">
        <f t="shared" si="6"/>
        <v>0</v>
      </c>
      <c r="AC48" s="1">
        <f t="shared" si="6"/>
        <v>0</v>
      </c>
      <c r="AD48" s="1">
        <f t="shared" si="6"/>
        <v>0</v>
      </c>
      <c r="AE48" s="1">
        <f t="shared" si="6"/>
        <v>0</v>
      </c>
      <c r="AF48" s="1">
        <f t="shared" si="6"/>
        <v>0</v>
      </c>
      <c r="AG48" s="1">
        <f t="shared" si="6"/>
        <v>0</v>
      </c>
      <c r="AH48" s="1">
        <f t="shared" si="6"/>
        <v>0</v>
      </c>
      <c r="AI48" s="1">
        <f t="shared" si="6"/>
        <v>0</v>
      </c>
      <c r="AJ48" s="1">
        <f t="shared" si="6"/>
        <v>0</v>
      </c>
      <c r="AK48" s="1">
        <f t="shared" ref="AK48:AL48" si="9">SUM(AK47*AK51)</f>
        <v>0</v>
      </c>
      <c r="AL48" s="1">
        <f t="shared" si="9"/>
        <v>0</v>
      </c>
      <c r="AM48" s="1">
        <f t="shared" si="6"/>
        <v>0</v>
      </c>
    </row>
    <row r="49" spans="1:40" x14ac:dyDescent="0.3">
      <c r="A49" s="1" t="s">
        <v>77</v>
      </c>
      <c r="B49" s="1"/>
      <c r="C49" s="1">
        <f>SUM(C48*65)</f>
        <v>0</v>
      </c>
      <c r="D49" s="1">
        <f t="shared" ref="D49:AM49" si="10">SUM(D48*65)</f>
        <v>0</v>
      </c>
      <c r="E49" s="1">
        <f t="shared" si="10"/>
        <v>0</v>
      </c>
      <c r="F49" s="1">
        <f t="shared" si="10"/>
        <v>0</v>
      </c>
      <c r="G49" s="1">
        <f t="shared" si="10"/>
        <v>0</v>
      </c>
      <c r="H49" s="1">
        <f t="shared" si="10"/>
        <v>0</v>
      </c>
      <c r="I49" s="1">
        <f t="shared" si="10"/>
        <v>0</v>
      </c>
      <c r="J49" s="1">
        <f t="shared" si="10"/>
        <v>0</v>
      </c>
      <c r="K49" s="1">
        <f t="shared" si="10"/>
        <v>0</v>
      </c>
      <c r="L49" s="1">
        <f t="shared" si="10"/>
        <v>0</v>
      </c>
      <c r="M49" s="1">
        <f t="shared" si="10"/>
        <v>0</v>
      </c>
      <c r="N49" s="1">
        <f t="shared" si="10"/>
        <v>0</v>
      </c>
      <c r="O49" s="1">
        <f t="shared" si="10"/>
        <v>0</v>
      </c>
      <c r="P49" s="1">
        <f t="shared" si="10"/>
        <v>0</v>
      </c>
      <c r="Q49" s="1">
        <f t="shared" si="10"/>
        <v>0</v>
      </c>
      <c r="R49" s="1">
        <f t="shared" si="10"/>
        <v>0</v>
      </c>
      <c r="S49" s="1">
        <f t="shared" si="10"/>
        <v>0</v>
      </c>
      <c r="T49" s="1">
        <f t="shared" si="10"/>
        <v>0</v>
      </c>
      <c r="U49" s="1">
        <f t="shared" si="10"/>
        <v>0</v>
      </c>
      <c r="V49" s="1">
        <f t="shared" si="10"/>
        <v>0</v>
      </c>
      <c r="W49" s="1">
        <f t="shared" si="10"/>
        <v>0</v>
      </c>
      <c r="X49" s="1">
        <f t="shared" si="10"/>
        <v>0</v>
      </c>
      <c r="Y49" s="1">
        <f t="shared" si="10"/>
        <v>0</v>
      </c>
      <c r="Z49" s="1">
        <f t="shared" si="10"/>
        <v>0</v>
      </c>
      <c r="AA49" s="1">
        <f t="shared" si="10"/>
        <v>0</v>
      </c>
      <c r="AB49" s="1">
        <f t="shared" si="10"/>
        <v>0</v>
      </c>
      <c r="AC49" s="1">
        <f t="shared" si="10"/>
        <v>0</v>
      </c>
      <c r="AD49" s="1">
        <f t="shared" si="10"/>
        <v>0</v>
      </c>
      <c r="AE49" s="1">
        <f t="shared" si="10"/>
        <v>0</v>
      </c>
      <c r="AF49" s="1">
        <f t="shared" si="10"/>
        <v>0</v>
      </c>
      <c r="AG49" s="1">
        <f t="shared" si="10"/>
        <v>0</v>
      </c>
      <c r="AH49" s="1">
        <f t="shared" si="10"/>
        <v>0</v>
      </c>
      <c r="AI49" s="1">
        <f t="shared" si="10"/>
        <v>0</v>
      </c>
      <c r="AJ49" s="1">
        <f t="shared" si="10"/>
        <v>0</v>
      </c>
      <c r="AK49" s="1">
        <f t="shared" si="10"/>
        <v>0</v>
      </c>
      <c r="AL49" s="1">
        <f t="shared" si="10"/>
        <v>0</v>
      </c>
      <c r="AM49" s="1">
        <f t="shared" si="10"/>
        <v>0</v>
      </c>
      <c r="AN49" s="12">
        <f>SUM(C49:AM49)</f>
        <v>0</v>
      </c>
    </row>
    <row r="50" spans="1:40" x14ac:dyDescent="0.3">
      <c r="A50" s="1" t="s">
        <v>78</v>
      </c>
      <c r="B50" s="1"/>
      <c r="C50" s="1">
        <f>SUM(C51*65)</f>
        <v>0</v>
      </c>
      <c r="D50" s="1">
        <f t="shared" ref="D50:AM50" si="11">SUM(D51*65)</f>
        <v>0.78</v>
      </c>
      <c r="E50" s="1">
        <f t="shared" si="11"/>
        <v>0.97499999999999998</v>
      </c>
      <c r="F50" s="1">
        <f t="shared" si="11"/>
        <v>3.5750000000000006</v>
      </c>
      <c r="G50" s="1">
        <f t="shared" si="11"/>
        <v>6.5</v>
      </c>
      <c r="H50" s="1">
        <f t="shared" si="11"/>
        <v>10.4</v>
      </c>
      <c r="I50" s="1">
        <f t="shared" si="11"/>
        <v>3.25</v>
      </c>
      <c r="J50" s="1">
        <f t="shared" si="11"/>
        <v>0.32500000000000001</v>
      </c>
      <c r="K50" s="1">
        <f t="shared" si="11"/>
        <v>0</v>
      </c>
      <c r="L50" s="1">
        <f t="shared" si="11"/>
        <v>0.13</v>
      </c>
      <c r="M50" s="1">
        <f t="shared" si="11"/>
        <v>0</v>
      </c>
      <c r="N50" s="1">
        <f t="shared" si="11"/>
        <v>6.11</v>
      </c>
      <c r="O50" s="1">
        <f t="shared" si="11"/>
        <v>1.1700000000000002</v>
      </c>
      <c r="P50" s="1">
        <f t="shared" si="11"/>
        <v>1.625</v>
      </c>
      <c r="Q50" s="1">
        <f t="shared" si="11"/>
        <v>1.3</v>
      </c>
      <c r="R50" s="1">
        <f t="shared" si="11"/>
        <v>6.5</v>
      </c>
      <c r="S50" s="1">
        <f t="shared" si="11"/>
        <v>0</v>
      </c>
      <c r="T50" s="1">
        <f t="shared" si="11"/>
        <v>0</v>
      </c>
      <c r="U50" s="1">
        <f t="shared" si="11"/>
        <v>0</v>
      </c>
      <c r="V50" s="1">
        <f t="shared" si="11"/>
        <v>0</v>
      </c>
      <c r="W50" s="1">
        <f t="shared" si="11"/>
        <v>1.3</v>
      </c>
      <c r="X50" s="1">
        <f t="shared" si="11"/>
        <v>5.2</v>
      </c>
      <c r="Y50" s="1">
        <f t="shared" si="11"/>
        <v>13</v>
      </c>
      <c r="Z50" s="1">
        <f t="shared" si="11"/>
        <v>65</v>
      </c>
      <c r="AA50" s="1">
        <f t="shared" si="11"/>
        <v>0</v>
      </c>
      <c r="AB50" s="1">
        <f t="shared" si="11"/>
        <v>2.9249999999999998</v>
      </c>
      <c r="AC50" s="1">
        <f t="shared" si="11"/>
        <v>3.25</v>
      </c>
      <c r="AD50" s="1">
        <f t="shared" si="11"/>
        <v>4.5500000000000007</v>
      </c>
      <c r="AE50" s="1">
        <f t="shared" si="11"/>
        <v>3.5750000000000002</v>
      </c>
      <c r="AF50" s="1">
        <f t="shared" si="11"/>
        <v>7.9950000000000001</v>
      </c>
      <c r="AG50" s="1">
        <f t="shared" si="11"/>
        <v>0.32500000000000001</v>
      </c>
      <c r="AH50" s="1">
        <f t="shared" si="11"/>
        <v>13</v>
      </c>
      <c r="AI50" s="1">
        <f t="shared" si="11"/>
        <v>0</v>
      </c>
      <c r="AJ50" s="1">
        <f t="shared" si="11"/>
        <v>0</v>
      </c>
      <c r="AK50" s="1">
        <f t="shared" si="11"/>
        <v>0</v>
      </c>
      <c r="AL50" s="1">
        <f t="shared" si="11"/>
        <v>0</v>
      </c>
      <c r="AM50" s="1">
        <f t="shared" si="11"/>
        <v>0</v>
      </c>
      <c r="AN50" s="13"/>
    </row>
    <row r="51" spans="1:40" x14ac:dyDescent="0.3">
      <c r="A51" s="11" t="s">
        <v>85</v>
      </c>
      <c r="B51" s="16">
        <f>SUM(B33+B41+B46)</f>
        <v>1855</v>
      </c>
      <c r="C51" s="17">
        <f t="shared" ref="C51:AM51" si="12">SUM(C29:C45)</f>
        <v>0</v>
      </c>
      <c r="D51" s="17">
        <f t="shared" si="12"/>
        <v>1.2E-2</v>
      </c>
      <c r="E51" s="17">
        <f t="shared" si="12"/>
        <v>1.4999999999999999E-2</v>
      </c>
      <c r="F51" s="17">
        <f t="shared" si="12"/>
        <v>5.5000000000000007E-2</v>
      </c>
      <c r="G51" s="17">
        <f t="shared" si="12"/>
        <v>0.1</v>
      </c>
      <c r="H51" s="17">
        <f t="shared" si="12"/>
        <v>0.16</v>
      </c>
      <c r="I51" s="17">
        <f t="shared" si="12"/>
        <v>0.05</v>
      </c>
      <c r="J51" s="17">
        <f t="shared" si="12"/>
        <v>5.0000000000000001E-3</v>
      </c>
      <c r="K51" s="17">
        <f t="shared" si="12"/>
        <v>0</v>
      </c>
      <c r="L51" s="17">
        <f t="shared" si="12"/>
        <v>2E-3</v>
      </c>
      <c r="M51" s="17">
        <f t="shared" si="12"/>
        <v>0</v>
      </c>
      <c r="N51" s="17">
        <f t="shared" si="12"/>
        <v>9.4E-2</v>
      </c>
      <c r="O51" s="17">
        <f t="shared" si="12"/>
        <v>1.8000000000000002E-2</v>
      </c>
      <c r="P51" s="17">
        <f t="shared" si="12"/>
        <v>2.5000000000000001E-2</v>
      </c>
      <c r="Q51" s="17">
        <f t="shared" si="12"/>
        <v>0.02</v>
      </c>
      <c r="R51" s="17">
        <f t="shared" si="12"/>
        <v>0.1</v>
      </c>
      <c r="S51" s="17">
        <f t="shared" si="12"/>
        <v>0</v>
      </c>
      <c r="T51" s="17">
        <f t="shared" si="12"/>
        <v>0</v>
      </c>
      <c r="U51" s="17">
        <f t="shared" si="12"/>
        <v>0</v>
      </c>
      <c r="V51" s="17">
        <f t="shared" si="12"/>
        <v>0</v>
      </c>
      <c r="W51" s="17">
        <f t="shared" si="12"/>
        <v>0.02</v>
      </c>
      <c r="X51" s="17">
        <f t="shared" si="12"/>
        <v>0.08</v>
      </c>
      <c r="Y51" s="17">
        <f t="shared" si="12"/>
        <v>0.2</v>
      </c>
      <c r="Z51" s="17">
        <f t="shared" si="12"/>
        <v>1</v>
      </c>
      <c r="AA51" s="17">
        <f t="shared" si="12"/>
        <v>0</v>
      </c>
      <c r="AB51" s="17">
        <f t="shared" si="12"/>
        <v>4.4999999999999998E-2</v>
      </c>
      <c r="AC51" s="17">
        <f t="shared" si="12"/>
        <v>0.05</v>
      </c>
      <c r="AD51" s="17">
        <f t="shared" si="12"/>
        <v>7.0000000000000007E-2</v>
      </c>
      <c r="AE51" s="17">
        <f t="shared" si="12"/>
        <v>5.5E-2</v>
      </c>
      <c r="AF51" s="17">
        <f t="shared" si="12"/>
        <v>0.123</v>
      </c>
      <c r="AG51" s="17">
        <f t="shared" si="12"/>
        <v>5.0000000000000001E-3</v>
      </c>
      <c r="AH51" s="17">
        <f t="shared" si="12"/>
        <v>0.2</v>
      </c>
      <c r="AI51" s="17">
        <f t="shared" si="12"/>
        <v>0</v>
      </c>
      <c r="AJ51" s="17">
        <f t="shared" si="12"/>
        <v>0</v>
      </c>
      <c r="AK51" s="17">
        <f t="shared" si="12"/>
        <v>0</v>
      </c>
      <c r="AL51" s="17">
        <f>SUM(AL29:AL45)</f>
        <v>0</v>
      </c>
      <c r="AM51" s="17">
        <f t="shared" si="12"/>
        <v>0</v>
      </c>
    </row>
    <row r="52" spans="1:40" x14ac:dyDescent="0.3">
      <c r="A52" s="34" t="s">
        <v>52</v>
      </c>
      <c r="B52" s="35"/>
      <c r="C52" s="35"/>
      <c r="D52" s="35"/>
      <c r="E52" s="35"/>
      <c r="F52" s="35"/>
      <c r="G52" s="35"/>
      <c r="H52" s="35"/>
      <c r="I52" s="35"/>
      <c r="J52" s="35"/>
      <c r="K52" s="35"/>
      <c r="L52" s="35"/>
      <c r="M52" s="35"/>
      <c r="N52" s="35"/>
      <c r="O52" s="35"/>
      <c r="P52" s="35"/>
      <c r="Q52" s="35"/>
      <c r="R52" s="35"/>
      <c r="S52" s="35"/>
      <c r="T52" s="35"/>
      <c r="U52" s="35"/>
      <c r="V52" s="35"/>
      <c r="W52" s="35"/>
      <c r="X52" s="35"/>
      <c r="Y52" s="35"/>
      <c r="Z52" s="35"/>
      <c r="AA52" s="35"/>
      <c r="AB52" s="35"/>
      <c r="AC52" s="35"/>
      <c r="AD52" s="35"/>
      <c r="AE52" s="35"/>
      <c r="AF52" s="35"/>
      <c r="AG52" s="35"/>
      <c r="AH52" s="35"/>
      <c r="AI52" s="35"/>
      <c r="AJ52" s="1"/>
      <c r="AK52" s="1"/>
      <c r="AL52" s="1"/>
      <c r="AM52" s="1"/>
    </row>
    <row r="53" spans="1:40" ht="43.2" x14ac:dyDescent="0.3">
      <c r="A53" s="2" t="s">
        <v>15</v>
      </c>
      <c r="B53" s="1" t="s">
        <v>41</v>
      </c>
      <c r="C53" s="1" t="s">
        <v>4</v>
      </c>
      <c r="D53" s="1" t="s">
        <v>7</v>
      </c>
      <c r="E53" s="1" t="s">
        <v>6</v>
      </c>
      <c r="F53" s="1" t="s">
        <v>8</v>
      </c>
      <c r="G53" s="1" t="s">
        <v>5</v>
      </c>
      <c r="H53" s="4" t="s">
        <v>12</v>
      </c>
      <c r="I53" s="4" t="s">
        <v>82</v>
      </c>
      <c r="J53" s="4" t="s">
        <v>83</v>
      </c>
      <c r="K53" s="1" t="s">
        <v>11</v>
      </c>
      <c r="L53" s="1" t="s">
        <v>13</v>
      </c>
      <c r="M53" s="1" t="s">
        <v>89</v>
      </c>
      <c r="N53" s="1" t="s">
        <v>16</v>
      </c>
      <c r="O53" s="1" t="s">
        <v>17</v>
      </c>
      <c r="P53" s="1" t="s">
        <v>18</v>
      </c>
      <c r="Q53" s="1" t="s">
        <v>19</v>
      </c>
      <c r="R53" s="1" t="s">
        <v>40</v>
      </c>
      <c r="S53" s="1" t="s">
        <v>28</v>
      </c>
      <c r="T53" s="1" t="s">
        <v>107</v>
      </c>
      <c r="U53" s="1" t="s">
        <v>100</v>
      </c>
      <c r="V53" s="1" t="s">
        <v>29</v>
      </c>
      <c r="W53" s="1" t="s">
        <v>30</v>
      </c>
      <c r="X53" s="1" t="s">
        <v>31</v>
      </c>
      <c r="Y53" s="1" t="s">
        <v>32</v>
      </c>
      <c r="Z53" s="4" t="s">
        <v>70</v>
      </c>
      <c r="AA53" s="5" t="s">
        <v>34</v>
      </c>
      <c r="AB53" s="1" t="s">
        <v>46</v>
      </c>
      <c r="AC53" s="1" t="s">
        <v>47</v>
      </c>
      <c r="AD53" s="1" t="s">
        <v>48</v>
      </c>
      <c r="AE53" s="5" t="s">
        <v>49</v>
      </c>
      <c r="AF53" s="1" t="s">
        <v>20</v>
      </c>
      <c r="AG53" s="1" t="s">
        <v>50</v>
      </c>
      <c r="AH53" s="1" t="s">
        <v>51</v>
      </c>
      <c r="AI53" s="7" t="s">
        <v>110</v>
      </c>
      <c r="AJ53" s="4" t="s">
        <v>65</v>
      </c>
      <c r="AK53" s="4" t="s">
        <v>94</v>
      </c>
      <c r="AL53" s="4" t="s">
        <v>111</v>
      </c>
      <c r="AM53" s="1" t="s">
        <v>74</v>
      </c>
    </row>
    <row r="54" spans="1:40" x14ac:dyDescent="0.3">
      <c r="A54" s="1" t="s">
        <v>53</v>
      </c>
      <c r="B54" s="1">
        <v>150</v>
      </c>
      <c r="C54" s="1"/>
      <c r="D54" s="1">
        <v>2E-3</v>
      </c>
      <c r="E54" s="1">
        <v>5.0000000000000001E-3</v>
      </c>
      <c r="F54" s="1">
        <v>5.0000000000000001E-3</v>
      </c>
      <c r="G54" s="1">
        <v>0.1</v>
      </c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>
        <v>4.4999999999999998E-2</v>
      </c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</row>
    <row r="55" spans="1:40" x14ac:dyDescent="0.3">
      <c r="A55" s="1" t="s">
        <v>9</v>
      </c>
      <c r="B55" s="1">
        <v>200</v>
      </c>
      <c r="C55" s="1"/>
      <c r="D55" s="1"/>
      <c r="E55" s="1"/>
      <c r="F55" s="1">
        <v>0.02</v>
      </c>
      <c r="G55" s="1"/>
      <c r="H55" s="1"/>
      <c r="I55" s="1"/>
      <c r="J55" s="1"/>
      <c r="K55" s="1"/>
      <c r="L55" s="1">
        <v>2E-3</v>
      </c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</row>
    <row r="56" spans="1:40" x14ac:dyDescent="0.3">
      <c r="A56" s="1" t="s">
        <v>37</v>
      </c>
      <c r="B56" s="1">
        <v>165</v>
      </c>
      <c r="C56" s="1"/>
      <c r="D56" s="1"/>
      <c r="E56" s="1">
        <v>5.0000000000000001E-3</v>
      </c>
      <c r="F56" s="1"/>
      <c r="G56" s="1"/>
      <c r="H56" s="1">
        <v>0.15</v>
      </c>
      <c r="I56" s="1"/>
      <c r="J56" s="1"/>
      <c r="K56" s="1">
        <v>0.01</v>
      </c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</row>
    <row r="57" spans="1:40" x14ac:dyDescent="0.3">
      <c r="A57" s="11" t="s">
        <v>84</v>
      </c>
      <c r="B57" s="16">
        <f>SUM(B54:B56)</f>
        <v>515</v>
      </c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</row>
    <row r="58" spans="1:40" x14ac:dyDescent="0.3">
      <c r="A58" s="3" t="s">
        <v>14</v>
      </c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</row>
    <row r="59" spans="1:40" x14ac:dyDescent="0.3">
      <c r="A59" s="1" t="s">
        <v>54</v>
      </c>
      <c r="B59" s="1">
        <v>250</v>
      </c>
      <c r="C59" s="1"/>
      <c r="D59" s="1">
        <v>2E-3</v>
      </c>
      <c r="E59" s="1"/>
      <c r="F59" s="1"/>
      <c r="G59" s="1"/>
      <c r="H59" s="1"/>
      <c r="I59" s="1"/>
      <c r="J59" s="1"/>
      <c r="K59" s="1"/>
      <c r="L59" s="1"/>
      <c r="M59" s="1"/>
      <c r="N59" s="1">
        <v>7.8E-2</v>
      </c>
      <c r="O59" s="1">
        <v>0.01</v>
      </c>
      <c r="P59" s="1">
        <v>0.01</v>
      </c>
      <c r="Q59" s="1">
        <v>5.0000000000000001E-3</v>
      </c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>
        <v>7.0000000000000007E-2</v>
      </c>
      <c r="AE59" s="1"/>
      <c r="AF59" s="1">
        <v>4.7E-2</v>
      </c>
      <c r="AG59" s="1"/>
      <c r="AH59" s="1"/>
      <c r="AI59" s="1"/>
      <c r="AJ59" s="1"/>
      <c r="AK59" s="1"/>
      <c r="AL59" s="1">
        <v>3.5000000000000003E-2</v>
      </c>
      <c r="AM59" s="1"/>
    </row>
    <row r="60" spans="1:40" x14ac:dyDescent="0.3">
      <c r="A60" s="1" t="s">
        <v>55</v>
      </c>
      <c r="B60" s="1">
        <v>200</v>
      </c>
      <c r="C60" s="1">
        <v>0.05</v>
      </c>
      <c r="D60" s="1">
        <v>5.0000000000000001E-3</v>
      </c>
      <c r="E60" s="1"/>
      <c r="F60" s="1"/>
      <c r="G60" s="1"/>
      <c r="H60" s="1"/>
      <c r="I60" s="1"/>
      <c r="J60" s="1"/>
      <c r="K60" s="1"/>
      <c r="L60" s="1"/>
      <c r="M60" s="1"/>
      <c r="N60" s="1"/>
      <c r="O60" s="1">
        <v>0.02</v>
      </c>
      <c r="P60" s="1">
        <v>0.02</v>
      </c>
      <c r="Q60" s="1">
        <v>5.0000000000000001E-3</v>
      </c>
      <c r="R60" s="1">
        <v>8.6999999999999994E-2</v>
      </c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</row>
    <row r="61" spans="1:40" x14ac:dyDescent="0.3">
      <c r="A61" s="1" t="s">
        <v>44</v>
      </c>
      <c r="B61" s="1">
        <v>60</v>
      </c>
      <c r="C61" s="1"/>
      <c r="D61" s="1"/>
      <c r="E61" s="1"/>
      <c r="F61" s="1">
        <v>5.0000000000000001E-3</v>
      </c>
      <c r="G61" s="1"/>
      <c r="H61" s="1"/>
      <c r="I61" s="1"/>
      <c r="J61" s="1"/>
      <c r="K61" s="1"/>
      <c r="L61" s="1"/>
      <c r="M61" s="1"/>
      <c r="N61" s="1"/>
      <c r="O61" s="1">
        <v>8.7999999999999995E-2</v>
      </c>
      <c r="P61" s="1"/>
      <c r="Q61" s="1">
        <v>0.01</v>
      </c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</row>
    <row r="62" spans="1:40" x14ac:dyDescent="0.3">
      <c r="A62" s="1" t="s">
        <v>23</v>
      </c>
      <c r="B62" s="1">
        <v>200</v>
      </c>
      <c r="C62" s="1"/>
      <c r="D62" s="1"/>
      <c r="E62" s="1"/>
      <c r="F62" s="1">
        <v>0.02</v>
      </c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>
        <v>0.02</v>
      </c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</row>
    <row r="63" spans="1:40" x14ac:dyDescent="0.3">
      <c r="A63" s="1" t="s">
        <v>24</v>
      </c>
      <c r="B63" s="1">
        <v>80</v>
      </c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>
        <v>0.08</v>
      </c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</row>
    <row r="64" spans="1:40" x14ac:dyDescent="0.3">
      <c r="A64" s="11" t="s">
        <v>84</v>
      </c>
      <c r="B64" s="16">
        <f>SUM(B59:B63)</f>
        <v>790</v>
      </c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</row>
    <row r="65" spans="1:40" x14ac:dyDescent="0.3">
      <c r="A65" s="3" t="s">
        <v>25</v>
      </c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</row>
    <row r="66" spans="1:40" x14ac:dyDescent="0.3">
      <c r="A66" s="1" t="s">
        <v>26</v>
      </c>
      <c r="B66" s="1">
        <v>200</v>
      </c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>
        <v>0.2</v>
      </c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</row>
    <row r="67" spans="1:40" x14ac:dyDescent="0.3">
      <c r="A67" s="1" t="s">
        <v>69</v>
      </c>
      <c r="B67" s="1">
        <v>75</v>
      </c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>
        <v>1</v>
      </c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</row>
    <row r="68" spans="1:40" x14ac:dyDescent="0.3">
      <c r="A68" s="1" t="s">
        <v>106</v>
      </c>
      <c r="B68" s="1">
        <v>200</v>
      </c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>
        <v>0.2</v>
      </c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</row>
    <row r="69" spans="1:40" x14ac:dyDescent="0.3">
      <c r="A69" s="11" t="s">
        <v>84</v>
      </c>
      <c r="B69" s="16">
        <f>SUM(B66:B68)</f>
        <v>475</v>
      </c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7"/>
      <c r="AJ69" s="1"/>
      <c r="AK69" s="1"/>
      <c r="AL69" s="1"/>
      <c r="AM69" s="1"/>
    </row>
    <row r="70" spans="1:40" x14ac:dyDescent="0.3">
      <c r="A70" s="1" t="s">
        <v>75</v>
      </c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7"/>
      <c r="AJ70" s="1"/>
      <c r="AK70" s="1"/>
      <c r="AL70" s="1"/>
      <c r="AM70" s="1"/>
    </row>
    <row r="71" spans="1:40" x14ac:dyDescent="0.3">
      <c r="A71" s="1" t="s">
        <v>76</v>
      </c>
      <c r="B71" s="1"/>
      <c r="C71" s="1">
        <f>SUM(C70*C74)</f>
        <v>0</v>
      </c>
      <c r="D71" s="1">
        <f t="shared" ref="D71:AM71" si="13">SUM(D70*D74)</f>
        <v>0</v>
      </c>
      <c r="E71" s="1">
        <f t="shared" si="13"/>
        <v>0</v>
      </c>
      <c r="F71" s="1">
        <f t="shared" si="13"/>
        <v>0</v>
      </c>
      <c r="G71" s="1">
        <f t="shared" si="13"/>
        <v>0</v>
      </c>
      <c r="H71" s="1">
        <f t="shared" si="13"/>
        <v>0</v>
      </c>
      <c r="I71" s="1">
        <f t="shared" si="13"/>
        <v>0</v>
      </c>
      <c r="J71" s="1">
        <f t="shared" si="13"/>
        <v>0</v>
      </c>
      <c r="K71" s="1">
        <f t="shared" si="13"/>
        <v>0</v>
      </c>
      <c r="L71" s="1">
        <f t="shared" si="13"/>
        <v>0</v>
      </c>
      <c r="M71" s="1">
        <f t="shared" ref="M71" si="14">SUM(M70*M74)</f>
        <v>0</v>
      </c>
      <c r="N71" s="1">
        <f t="shared" si="13"/>
        <v>0</v>
      </c>
      <c r="O71" s="1">
        <f t="shared" si="13"/>
        <v>0</v>
      </c>
      <c r="P71" s="1">
        <f t="shared" si="13"/>
        <v>0</v>
      </c>
      <c r="Q71" s="1">
        <f t="shared" si="13"/>
        <v>0</v>
      </c>
      <c r="R71" s="1">
        <f t="shared" si="13"/>
        <v>0</v>
      </c>
      <c r="S71" s="1">
        <f t="shared" si="13"/>
        <v>0</v>
      </c>
      <c r="T71" s="1">
        <f t="shared" ref="T71" si="15">SUM(T70*T74)</f>
        <v>0</v>
      </c>
      <c r="U71" s="1">
        <f t="shared" ref="U71" si="16">SUM(U70*U74)</f>
        <v>0</v>
      </c>
      <c r="V71" s="1">
        <f t="shared" si="13"/>
        <v>0</v>
      </c>
      <c r="W71" s="1">
        <f t="shared" si="13"/>
        <v>0</v>
      </c>
      <c r="X71" s="1">
        <f t="shared" si="13"/>
        <v>0</v>
      </c>
      <c r="Y71" s="1">
        <f t="shared" si="13"/>
        <v>0</v>
      </c>
      <c r="Z71" s="1">
        <f t="shared" si="13"/>
        <v>0</v>
      </c>
      <c r="AA71" s="1">
        <f t="shared" si="13"/>
        <v>0</v>
      </c>
      <c r="AB71" s="1">
        <f t="shared" si="13"/>
        <v>0</v>
      </c>
      <c r="AC71" s="1">
        <f t="shared" si="13"/>
        <v>0</v>
      </c>
      <c r="AD71" s="1">
        <f t="shared" si="13"/>
        <v>0</v>
      </c>
      <c r="AE71" s="1">
        <f t="shared" si="13"/>
        <v>0</v>
      </c>
      <c r="AF71" s="1">
        <f t="shared" si="13"/>
        <v>0</v>
      </c>
      <c r="AG71" s="1">
        <f t="shared" si="13"/>
        <v>0</v>
      </c>
      <c r="AH71" s="1">
        <f t="shared" si="13"/>
        <v>0</v>
      </c>
      <c r="AI71" s="1">
        <f t="shared" si="13"/>
        <v>0</v>
      </c>
      <c r="AJ71" s="1">
        <f t="shared" si="13"/>
        <v>0</v>
      </c>
      <c r="AK71" s="1">
        <f t="shared" ref="AK71:AL71" si="17">SUM(AK70*AK74)</f>
        <v>0</v>
      </c>
      <c r="AL71" s="1">
        <f t="shared" si="17"/>
        <v>0</v>
      </c>
      <c r="AM71" s="1">
        <f t="shared" si="13"/>
        <v>0</v>
      </c>
    </row>
    <row r="72" spans="1:40" x14ac:dyDescent="0.3">
      <c r="A72" s="1" t="s">
        <v>77</v>
      </c>
      <c r="B72" s="1"/>
      <c r="C72" s="1">
        <f>SUM(C71*65)</f>
        <v>0</v>
      </c>
      <c r="D72" s="1">
        <f t="shared" ref="D72:AM72" si="18">SUM(D71*65)</f>
        <v>0</v>
      </c>
      <c r="E72" s="1">
        <f t="shared" si="18"/>
        <v>0</v>
      </c>
      <c r="F72" s="1">
        <f t="shared" si="18"/>
        <v>0</v>
      </c>
      <c r="G72" s="1">
        <f t="shared" si="18"/>
        <v>0</v>
      </c>
      <c r="H72" s="1">
        <f t="shared" si="18"/>
        <v>0</v>
      </c>
      <c r="I72" s="1">
        <f t="shared" si="18"/>
        <v>0</v>
      </c>
      <c r="J72" s="1">
        <f t="shared" si="18"/>
        <v>0</v>
      </c>
      <c r="K72" s="1">
        <f t="shared" si="18"/>
        <v>0</v>
      </c>
      <c r="L72" s="1">
        <f t="shared" si="18"/>
        <v>0</v>
      </c>
      <c r="M72" s="1">
        <f t="shared" ref="M72" si="19">SUM(M71*65)</f>
        <v>0</v>
      </c>
      <c r="N72" s="1">
        <f t="shared" si="18"/>
        <v>0</v>
      </c>
      <c r="O72" s="1">
        <f t="shared" si="18"/>
        <v>0</v>
      </c>
      <c r="P72" s="1">
        <f t="shared" si="18"/>
        <v>0</v>
      </c>
      <c r="Q72" s="1">
        <f t="shared" si="18"/>
        <v>0</v>
      </c>
      <c r="R72" s="1">
        <f t="shared" si="18"/>
        <v>0</v>
      </c>
      <c r="S72" s="1">
        <f t="shared" si="18"/>
        <v>0</v>
      </c>
      <c r="T72" s="1">
        <f t="shared" ref="T72" si="20">SUM(T71*65)</f>
        <v>0</v>
      </c>
      <c r="U72" s="1">
        <f t="shared" ref="U72" si="21">SUM(U71*65)</f>
        <v>0</v>
      </c>
      <c r="V72" s="1">
        <f t="shared" si="18"/>
        <v>0</v>
      </c>
      <c r="W72" s="1">
        <f t="shared" si="18"/>
        <v>0</v>
      </c>
      <c r="X72" s="1">
        <f t="shared" si="18"/>
        <v>0</v>
      </c>
      <c r="Y72" s="1">
        <f t="shared" si="18"/>
        <v>0</v>
      </c>
      <c r="Z72" s="1">
        <f t="shared" si="18"/>
        <v>0</v>
      </c>
      <c r="AA72" s="1">
        <f t="shared" si="18"/>
        <v>0</v>
      </c>
      <c r="AB72" s="1">
        <f t="shared" si="18"/>
        <v>0</v>
      </c>
      <c r="AC72" s="1">
        <f t="shared" si="18"/>
        <v>0</v>
      </c>
      <c r="AD72" s="1">
        <f t="shared" si="18"/>
        <v>0</v>
      </c>
      <c r="AE72" s="1">
        <f t="shared" si="18"/>
        <v>0</v>
      </c>
      <c r="AF72" s="1">
        <f t="shared" si="18"/>
        <v>0</v>
      </c>
      <c r="AG72" s="1">
        <f t="shared" si="18"/>
        <v>0</v>
      </c>
      <c r="AH72" s="1">
        <f t="shared" si="18"/>
        <v>0</v>
      </c>
      <c r="AI72" s="1">
        <f t="shared" si="18"/>
        <v>0</v>
      </c>
      <c r="AJ72" s="1">
        <f t="shared" si="18"/>
        <v>0</v>
      </c>
      <c r="AK72" s="1">
        <f t="shared" ref="AK72:AL72" si="22">SUM(AK71*65)</f>
        <v>0</v>
      </c>
      <c r="AL72" s="1">
        <f t="shared" si="22"/>
        <v>0</v>
      </c>
      <c r="AM72" s="1">
        <f t="shared" si="18"/>
        <v>0</v>
      </c>
      <c r="AN72" s="12">
        <f>SUM(C72:AM72)</f>
        <v>0</v>
      </c>
    </row>
    <row r="73" spans="1:40" x14ac:dyDescent="0.3">
      <c r="A73" s="1" t="s">
        <v>78</v>
      </c>
      <c r="B73" s="1"/>
      <c r="C73" s="1">
        <f>SUM(C74*65)</f>
        <v>3.25</v>
      </c>
      <c r="D73" s="1">
        <f t="shared" ref="D73:AM73" si="23">SUM(D74*65)</f>
        <v>0.58500000000000008</v>
      </c>
      <c r="E73" s="1">
        <f t="shared" si="23"/>
        <v>0.65</v>
      </c>
      <c r="F73" s="1">
        <f t="shared" si="23"/>
        <v>3.25</v>
      </c>
      <c r="G73" s="1">
        <f t="shared" si="23"/>
        <v>6.5</v>
      </c>
      <c r="H73" s="1">
        <f t="shared" si="23"/>
        <v>9.75</v>
      </c>
      <c r="I73" s="1">
        <f t="shared" si="23"/>
        <v>0</v>
      </c>
      <c r="J73" s="1">
        <f t="shared" si="23"/>
        <v>0</v>
      </c>
      <c r="K73" s="1">
        <f t="shared" si="23"/>
        <v>0.65</v>
      </c>
      <c r="L73" s="1">
        <f t="shared" si="23"/>
        <v>0.13</v>
      </c>
      <c r="M73" s="1">
        <f t="shared" si="23"/>
        <v>0</v>
      </c>
      <c r="N73" s="1">
        <f t="shared" si="23"/>
        <v>5.07</v>
      </c>
      <c r="O73" s="1">
        <f t="shared" si="23"/>
        <v>7.67</v>
      </c>
      <c r="P73" s="1">
        <f t="shared" si="23"/>
        <v>1.95</v>
      </c>
      <c r="Q73" s="1">
        <f t="shared" si="23"/>
        <v>1.3</v>
      </c>
      <c r="R73" s="1">
        <f t="shared" si="23"/>
        <v>5.6549999999999994</v>
      </c>
      <c r="S73" s="1">
        <f t="shared" si="23"/>
        <v>2.9249999999999998</v>
      </c>
      <c r="T73" s="1">
        <f t="shared" si="23"/>
        <v>13</v>
      </c>
      <c r="U73" s="1">
        <f t="shared" si="23"/>
        <v>0</v>
      </c>
      <c r="V73" s="1">
        <f t="shared" si="23"/>
        <v>0</v>
      </c>
      <c r="W73" s="1">
        <f t="shared" si="23"/>
        <v>1.3</v>
      </c>
      <c r="X73" s="1">
        <f t="shared" si="23"/>
        <v>5.2</v>
      </c>
      <c r="Y73" s="1">
        <f t="shared" si="23"/>
        <v>13</v>
      </c>
      <c r="Z73" s="1">
        <f t="shared" si="23"/>
        <v>65</v>
      </c>
      <c r="AA73" s="1">
        <f t="shared" si="23"/>
        <v>0</v>
      </c>
      <c r="AB73" s="1">
        <f t="shared" si="23"/>
        <v>0</v>
      </c>
      <c r="AC73" s="1">
        <f t="shared" si="23"/>
        <v>0</v>
      </c>
      <c r="AD73" s="1">
        <f t="shared" si="23"/>
        <v>4.5500000000000007</v>
      </c>
      <c r="AE73" s="1">
        <f t="shared" si="23"/>
        <v>0</v>
      </c>
      <c r="AF73" s="1">
        <f t="shared" si="23"/>
        <v>3.0550000000000002</v>
      </c>
      <c r="AG73" s="1">
        <f t="shared" si="23"/>
        <v>0</v>
      </c>
      <c r="AH73" s="1">
        <f t="shared" si="23"/>
        <v>0</v>
      </c>
      <c r="AI73" s="1">
        <f t="shared" si="23"/>
        <v>0</v>
      </c>
      <c r="AJ73" s="1">
        <f t="shared" si="23"/>
        <v>0</v>
      </c>
      <c r="AK73" s="1">
        <f t="shared" si="23"/>
        <v>0</v>
      </c>
      <c r="AL73" s="1">
        <f t="shared" si="23"/>
        <v>2.2750000000000004</v>
      </c>
      <c r="AM73" s="1">
        <f t="shared" si="23"/>
        <v>0</v>
      </c>
      <c r="AN73" s="13"/>
    </row>
    <row r="74" spans="1:40" x14ac:dyDescent="0.3">
      <c r="A74" s="11" t="s">
        <v>85</v>
      </c>
      <c r="B74" s="16">
        <f>SUM(B57+B64+B69)</f>
        <v>1780</v>
      </c>
      <c r="C74" s="17">
        <f t="shared" ref="C74:AM74" si="24">SUM(C54:C68)</f>
        <v>0.05</v>
      </c>
      <c r="D74" s="17">
        <f t="shared" si="24"/>
        <v>9.0000000000000011E-3</v>
      </c>
      <c r="E74" s="17">
        <f t="shared" si="24"/>
        <v>0.01</v>
      </c>
      <c r="F74" s="17">
        <f t="shared" si="24"/>
        <v>0.05</v>
      </c>
      <c r="G74" s="17">
        <f t="shared" si="24"/>
        <v>0.1</v>
      </c>
      <c r="H74" s="17">
        <f t="shared" si="24"/>
        <v>0.15</v>
      </c>
      <c r="I74" s="17">
        <f t="shared" si="24"/>
        <v>0</v>
      </c>
      <c r="J74" s="17">
        <f t="shared" si="24"/>
        <v>0</v>
      </c>
      <c r="K74" s="17">
        <f t="shared" si="24"/>
        <v>0.01</v>
      </c>
      <c r="L74" s="17">
        <f t="shared" si="24"/>
        <v>2E-3</v>
      </c>
      <c r="M74" s="17">
        <f t="shared" ref="M74" si="25">SUM(M54:M68)</f>
        <v>0</v>
      </c>
      <c r="N74" s="17">
        <f t="shared" si="24"/>
        <v>7.8E-2</v>
      </c>
      <c r="O74" s="17">
        <f t="shared" si="24"/>
        <v>0.11799999999999999</v>
      </c>
      <c r="P74" s="17">
        <f t="shared" si="24"/>
        <v>0.03</v>
      </c>
      <c r="Q74" s="17">
        <f t="shared" si="24"/>
        <v>0.02</v>
      </c>
      <c r="R74" s="17">
        <f t="shared" si="24"/>
        <v>8.6999999999999994E-2</v>
      </c>
      <c r="S74" s="17">
        <f t="shared" si="24"/>
        <v>4.4999999999999998E-2</v>
      </c>
      <c r="T74" s="17">
        <f t="shared" ref="T74" si="26">SUM(T54:T68)</f>
        <v>0.2</v>
      </c>
      <c r="U74" s="17">
        <f t="shared" ref="U74" si="27">SUM(U54:U68)</f>
        <v>0</v>
      </c>
      <c r="V74" s="17">
        <f t="shared" si="24"/>
        <v>0</v>
      </c>
      <c r="W74" s="17">
        <f t="shared" si="24"/>
        <v>0.02</v>
      </c>
      <c r="X74" s="17">
        <f t="shared" si="24"/>
        <v>0.08</v>
      </c>
      <c r="Y74" s="17">
        <f t="shared" si="24"/>
        <v>0.2</v>
      </c>
      <c r="Z74" s="17">
        <f t="shared" si="24"/>
        <v>1</v>
      </c>
      <c r="AA74" s="17">
        <f t="shared" si="24"/>
        <v>0</v>
      </c>
      <c r="AB74" s="17">
        <f t="shared" si="24"/>
        <v>0</v>
      </c>
      <c r="AC74" s="17">
        <f t="shared" si="24"/>
        <v>0</v>
      </c>
      <c r="AD74" s="17">
        <f t="shared" si="24"/>
        <v>7.0000000000000007E-2</v>
      </c>
      <c r="AE74" s="17">
        <f t="shared" si="24"/>
        <v>0</v>
      </c>
      <c r="AF74" s="17">
        <f t="shared" si="24"/>
        <v>4.7E-2</v>
      </c>
      <c r="AG74" s="17">
        <f t="shared" si="24"/>
        <v>0</v>
      </c>
      <c r="AH74" s="17">
        <f t="shared" si="24"/>
        <v>0</v>
      </c>
      <c r="AI74" s="17">
        <f t="shared" si="24"/>
        <v>0</v>
      </c>
      <c r="AJ74" s="17">
        <f t="shared" si="24"/>
        <v>0</v>
      </c>
      <c r="AK74" s="17">
        <f t="shared" ref="AK74:AL74" si="28">SUM(AK54:AK68)</f>
        <v>0</v>
      </c>
      <c r="AL74" s="17">
        <f t="shared" si="28"/>
        <v>3.5000000000000003E-2</v>
      </c>
      <c r="AM74" s="17">
        <f t="shared" si="24"/>
        <v>0</v>
      </c>
    </row>
    <row r="75" spans="1:40" x14ac:dyDescent="0.3">
      <c r="A75" s="34" t="s">
        <v>60</v>
      </c>
      <c r="B75" s="35"/>
      <c r="C75" s="35"/>
      <c r="D75" s="35"/>
      <c r="E75" s="35"/>
      <c r="F75" s="35"/>
      <c r="G75" s="35"/>
      <c r="H75" s="35"/>
      <c r="I75" s="35"/>
      <c r="J75" s="35"/>
      <c r="K75" s="35"/>
      <c r="L75" s="35"/>
      <c r="M75" s="35"/>
      <c r="N75" s="35"/>
      <c r="O75" s="35"/>
      <c r="P75" s="35"/>
      <c r="Q75" s="35"/>
      <c r="R75" s="35"/>
      <c r="S75" s="35"/>
      <c r="T75" s="35"/>
      <c r="U75" s="35"/>
      <c r="V75" s="35"/>
      <c r="W75" s="35"/>
      <c r="X75" s="35"/>
      <c r="Y75" s="35"/>
      <c r="Z75" s="35"/>
      <c r="AA75" s="35"/>
      <c r="AB75" s="35"/>
      <c r="AC75" s="35"/>
      <c r="AD75" s="35"/>
      <c r="AE75" s="35"/>
      <c r="AF75" s="35"/>
      <c r="AG75" s="35"/>
      <c r="AH75" s="36"/>
      <c r="AI75" s="7"/>
      <c r="AJ75" s="1"/>
      <c r="AK75" s="1"/>
      <c r="AL75" s="1"/>
      <c r="AM75" s="1"/>
    </row>
    <row r="76" spans="1:40" ht="43.2" x14ac:dyDescent="0.3">
      <c r="A76" s="2" t="s">
        <v>15</v>
      </c>
      <c r="B76" s="1" t="s">
        <v>41</v>
      </c>
      <c r="C76" s="1" t="s">
        <v>4</v>
      </c>
      <c r="D76" s="1" t="s">
        <v>7</v>
      </c>
      <c r="E76" s="1" t="s">
        <v>6</v>
      </c>
      <c r="F76" s="1" t="s">
        <v>8</v>
      </c>
      <c r="G76" s="1" t="s">
        <v>5</v>
      </c>
      <c r="H76" s="4" t="s">
        <v>12</v>
      </c>
      <c r="I76" s="4" t="s">
        <v>82</v>
      </c>
      <c r="J76" s="4" t="s">
        <v>83</v>
      </c>
      <c r="K76" s="1" t="s">
        <v>11</v>
      </c>
      <c r="L76" s="1" t="s">
        <v>13</v>
      </c>
      <c r="M76" s="1" t="s">
        <v>89</v>
      </c>
      <c r="N76" s="1" t="s">
        <v>16</v>
      </c>
      <c r="O76" s="1" t="s">
        <v>17</v>
      </c>
      <c r="P76" s="1" t="s">
        <v>18</v>
      </c>
      <c r="Q76" s="1" t="s">
        <v>19</v>
      </c>
      <c r="R76" s="1" t="s">
        <v>40</v>
      </c>
      <c r="S76" s="1" t="s">
        <v>28</v>
      </c>
      <c r="T76" s="1" t="s">
        <v>107</v>
      </c>
      <c r="U76" s="1" t="s">
        <v>100</v>
      </c>
      <c r="V76" s="1" t="s">
        <v>29</v>
      </c>
      <c r="W76" s="1" t="s">
        <v>30</v>
      </c>
      <c r="X76" s="1" t="s">
        <v>31</v>
      </c>
      <c r="Y76" s="1" t="s">
        <v>32</v>
      </c>
      <c r="Z76" s="4" t="s">
        <v>70</v>
      </c>
      <c r="AA76" s="5" t="s">
        <v>34</v>
      </c>
      <c r="AB76" s="1" t="s">
        <v>46</v>
      </c>
      <c r="AC76" s="1" t="s">
        <v>47</v>
      </c>
      <c r="AD76" s="1" t="s">
        <v>48</v>
      </c>
      <c r="AE76" s="5" t="s">
        <v>49</v>
      </c>
      <c r="AF76" s="1" t="s">
        <v>20</v>
      </c>
      <c r="AG76" s="1" t="s">
        <v>50</v>
      </c>
      <c r="AH76" s="1" t="s">
        <v>51</v>
      </c>
      <c r="AI76" s="7" t="s">
        <v>110</v>
      </c>
      <c r="AJ76" s="4" t="s">
        <v>65</v>
      </c>
      <c r="AK76" s="4" t="s">
        <v>94</v>
      </c>
      <c r="AL76" s="4" t="s">
        <v>111</v>
      </c>
      <c r="AM76" s="1" t="s">
        <v>74</v>
      </c>
    </row>
    <row r="77" spans="1:40" x14ac:dyDescent="0.3">
      <c r="A77" s="1" t="s">
        <v>61</v>
      </c>
      <c r="B77" s="1">
        <v>150</v>
      </c>
      <c r="C77" s="1">
        <v>0.02</v>
      </c>
      <c r="D77" s="1">
        <v>5.0000000000000001E-3</v>
      </c>
      <c r="E77" s="1">
        <v>5.0000000000000001E-3</v>
      </c>
      <c r="F77" s="1">
        <v>5.0000000000000001E-3</v>
      </c>
      <c r="G77" s="1">
        <v>0.1</v>
      </c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>
        <v>2.5000000000000001E-2</v>
      </c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</row>
    <row r="78" spans="1:40" x14ac:dyDescent="0.3">
      <c r="A78" s="1" t="s">
        <v>9</v>
      </c>
      <c r="B78" s="1">
        <v>200</v>
      </c>
      <c r="C78" s="1"/>
      <c r="D78" s="1"/>
      <c r="E78" s="1"/>
      <c r="F78" s="1">
        <v>0.02</v>
      </c>
      <c r="G78" s="1"/>
      <c r="H78" s="1"/>
      <c r="I78" s="1"/>
      <c r="J78" s="1"/>
      <c r="K78" s="1"/>
      <c r="L78" s="1">
        <v>2E-3</v>
      </c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</row>
    <row r="79" spans="1:40" x14ac:dyDescent="0.3">
      <c r="A79" s="1" t="s">
        <v>10</v>
      </c>
      <c r="B79" s="1">
        <v>165</v>
      </c>
      <c r="C79" s="1"/>
      <c r="D79" s="1"/>
      <c r="E79" s="1">
        <v>5.0000000000000001E-3</v>
      </c>
      <c r="F79" s="1"/>
      <c r="G79" s="1"/>
      <c r="H79" s="1">
        <v>0.15</v>
      </c>
      <c r="I79" s="1"/>
      <c r="J79" s="1"/>
      <c r="K79" s="1">
        <v>0.01</v>
      </c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</row>
    <row r="80" spans="1:40" x14ac:dyDescent="0.3">
      <c r="A80" s="11" t="s">
        <v>84</v>
      </c>
      <c r="B80" s="16">
        <f>SUM(B77:B79)</f>
        <v>515</v>
      </c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</row>
    <row r="81" spans="1:40" x14ac:dyDescent="0.3">
      <c r="A81" s="3" t="s">
        <v>14</v>
      </c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</row>
    <row r="82" spans="1:40" x14ac:dyDescent="0.3">
      <c r="A82" s="1" t="s">
        <v>58</v>
      </c>
      <c r="B82" s="1">
        <v>250</v>
      </c>
      <c r="C82" s="1"/>
      <c r="D82" s="1">
        <v>2E-3</v>
      </c>
      <c r="E82" s="1"/>
      <c r="F82" s="1"/>
      <c r="G82" s="1"/>
      <c r="H82" s="1"/>
      <c r="I82" s="1"/>
      <c r="J82" s="1"/>
      <c r="K82" s="1"/>
      <c r="L82" s="1"/>
      <c r="M82" s="1"/>
      <c r="N82" s="1"/>
      <c r="O82" s="1">
        <v>0.01</v>
      </c>
      <c r="P82" s="1">
        <v>0.01</v>
      </c>
      <c r="Q82" s="1">
        <v>5.0000000000000001E-3</v>
      </c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>
        <v>7.0000000000000007E-2</v>
      </c>
      <c r="AE82" s="1">
        <v>2.5000000000000001E-2</v>
      </c>
      <c r="AF82" s="1">
        <v>4.7E-2</v>
      </c>
      <c r="AG82" s="1"/>
      <c r="AH82" s="1"/>
      <c r="AI82" s="1"/>
      <c r="AJ82" s="1"/>
      <c r="AK82" s="1"/>
      <c r="AL82" s="1"/>
      <c r="AM82" s="1"/>
    </row>
    <row r="83" spans="1:40" x14ac:dyDescent="0.3">
      <c r="A83" s="1" t="s">
        <v>59</v>
      </c>
      <c r="B83" s="1">
        <v>150</v>
      </c>
      <c r="C83" s="1"/>
      <c r="D83" s="1">
        <v>2E-3</v>
      </c>
      <c r="E83" s="1">
        <v>0.01</v>
      </c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>
        <v>0.189</v>
      </c>
      <c r="AE83" s="1"/>
      <c r="AF83" s="1"/>
      <c r="AG83" s="1"/>
      <c r="AH83" s="1"/>
      <c r="AI83" s="1"/>
      <c r="AJ83" s="1"/>
      <c r="AK83" s="1"/>
      <c r="AL83" s="1"/>
      <c r="AM83" s="1"/>
    </row>
    <row r="84" spans="1:40" x14ac:dyDescent="0.3">
      <c r="A84" s="1" t="s">
        <v>22</v>
      </c>
      <c r="B84" s="1">
        <v>100</v>
      </c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>
        <v>0.1</v>
      </c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</row>
    <row r="85" spans="1:40" x14ac:dyDescent="0.3">
      <c r="A85" s="1" t="s">
        <v>72</v>
      </c>
      <c r="B85" s="1">
        <v>60</v>
      </c>
      <c r="C85" s="1"/>
      <c r="D85" s="1">
        <v>1E-3</v>
      </c>
      <c r="E85" s="1"/>
      <c r="F85" s="1"/>
      <c r="G85" s="1"/>
      <c r="H85" s="1"/>
      <c r="I85" s="1"/>
      <c r="J85" s="1"/>
      <c r="K85" s="1"/>
      <c r="L85" s="1"/>
      <c r="M85" s="1"/>
      <c r="N85" s="1">
        <v>0.14330000000000001</v>
      </c>
      <c r="O85" s="1">
        <v>0.01</v>
      </c>
      <c r="P85" s="1">
        <v>0.01</v>
      </c>
      <c r="Q85" s="1">
        <v>5.0000000000000001E-3</v>
      </c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</row>
    <row r="86" spans="1:40" x14ac:dyDescent="0.3">
      <c r="A86" s="1" t="s">
        <v>23</v>
      </c>
      <c r="B86" s="1">
        <v>200</v>
      </c>
      <c r="C86" s="1"/>
      <c r="D86" s="1"/>
      <c r="E86" s="1"/>
      <c r="F86" s="1">
        <v>0.02</v>
      </c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>
        <v>0.02</v>
      </c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</row>
    <row r="87" spans="1:40" x14ac:dyDescent="0.3">
      <c r="A87" s="1" t="s">
        <v>24</v>
      </c>
      <c r="B87" s="1">
        <v>80</v>
      </c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>
        <v>0.08</v>
      </c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</row>
    <row r="88" spans="1:40" x14ac:dyDescent="0.3">
      <c r="A88" s="11" t="s">
        <v>84</v>
      </c>
      <c r="B88" s="16">
        <f>SUM(B82:B87)</f>
        <v>840</v>
      </c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</row>
    <row r="89" spans="1:40" x14ac:dyDescent="0.3">
      <c r="A89" s="3" t="s">
        <v>25</v>
      </c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</row>
    <row r="90" spans="1:40" x14ac:dyDescent="0.3">
      <c r="A90" s="1" t="s">
        <v>32</v>
      </c>
      <c r="B90" s="1">
        <v>200</v>
      </c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>
        <v>0.2</v>
      </c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</row>
    <row r="91" spans="1:40" x14ac:dyDescent="0.3">
      <c r="A91" s="1" t="s">
        <v>27</v>
      </c>
      <c r="B91" s="1">
        <v>200</v>
      </c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>
        <v>0.2</v>
      </c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</row>
    <row r="92" spans="1:40" x14ac:dyDescent="0.3">
      <c r="A92" s="1" t="s">
        <v>69</v>
      </c>
      <c r="B92" s="1">
        <v>75</v>
      </c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>
        <v>1</v>
      </c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</row>
    <row r="93" spans="1:40" x14ac:dyDescent="0.3">
      <c r="A93" s="11" t="s">
        <v>84</v>
      </c>
      <c r="B93" s="16">
        <f>SUM(B90:B92)</f>
        <v>475</v>
      </c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7"/>
      <c r="AJ93" s="1"/>
      <c r="AK93" s="1"/>
      <c r="AL93" s="1"/>
      <c r="AM93" s="1"/>
    </row>
    <row r="94" spans="1:40" x14ac:dyDescent="0.3">
      <c r="A94" s="1" t="s">
        <v>75</v>
      </c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7"/>
      <c r="AJ94" s="1"/>
      <c r="AK94" s="1"/>
      <c r="AL94" s="1"/>
      <c r="AM94" s="1"/>
    </row>
    <row r="95" spans="1:40" x14ac:dyDescent="0.3">
      <c r="A95" s="1"/>
      <c r="B95" s="1"/>
      <c r="C95" s="1">
        <f>SUM(C94*C98)</f>
        <v>0</v>
      </c>
      <c r="D95" s="1">
        <f t="shared" ref="D95:AM95" si="29">SUM(D94*D98)</f>
        <v>0</v>
      </c>
      <c r="E95" s="1">
        <f t="shared" si="29"/>
        <v>0</v>
      </c>
      <c r="F95" s="1">
        <f t="shared" si="29"/>
        <v>0</v>
      </c>
      <c r="G95" s="1">
        <f t="shared" si="29"/>
        <v>0</v>
      </c>
      <c r="H95" s="1">
        <f t="shared" si="29"/>
        <v>0</v>
      </c>
      <c r="I95" s="1">
        <f t="shared" si="29"/>
        <v>0</v>
      </c>
      <c r="J95" s="1">
        <f t="shared" si="29"/>
        <v>0</v>
      </c>
      <c r="K95" s="1">
        <f t="shared" si="29"/>
        <v>0</v>
      </c>
      <c r="L95" s="1">
        <f t="shared" si="29"/>
        <v>0</v>
      </c>
      <c r="M95" s="1">
        <f t="shared" ref="M95" si="30">SUM(M94*M98)</f>
        <v>0</v>
      </c>
      <c r="N95" s="1">
        <f t="shared" si="29"/>
        <v>0</v>
      </c>
      <c r="O95" s="1">
        <f t="shared" si="29"/>
        <v>0</v>
      </c>
      <c r="P95" s="1">
        <f t="shared" si="29"/>
        <v>0</v>
      </c>
      <c r="Q95" s="1">
        <f t="shared" si="29"/>
        <v>0</v>
      </c>
      <c r="R95" s="1">
        <f t="shared" si="29"/>
        <v>0</v>
      </c>
      <c r="S95" s="1">
        <f t="shared" si="29"/>
        <v>0</v>
      </c>
      <c r="T95" s="1">
        <f t="shared" ref="T95" si="31">SUM(T94*T98)</f>
        <v>0</v>
      </c>
      <c r="U95" s="1">
        <f t="shared" ref="U95" si="32">SUM(U94*U98)</f>
        <v>0</v>
      </c>
      <c r="V95" s="1">
        <f t="shared" si="29"/>
        <v>0</v>
      </c>
      <c r="W95" s="1">
        <f t="shared" si="29"/>
        <v>0</v>
      </c>
      <c r="X95" s="1">
        <f t="shared" si="29"/>
        <v>0</v>
      </c>
      <c r="Y95" s="1">
        <f t="shared" si="29"/>
        <v>0</v>
      </c>
      <c r="Z95" s="1">
        <f t="shared" si="29"/>
        <v>0</v>
      </c>
      <c r="AA95" s="1">
        <f t="shared" si="29"/>
        <v>0</v>
      </c>
      <c r="AB95" s="1">
        <f t="shared" si="29"/>
        <v>0</v>
      </c>
      <c r="AC95" s="1">
        <f t="shared" si="29"/>
        <v>0</v>
      </c>
      <c r="AD95" s="1">
        <f t="shared" si="29"/>
        <v>0</v>
      </c>
      <c r="AE95" s="1">
        <f t="shared" si="29"/>
        <v>0</v>
      </c>
      <c r="AF95" s="1">
        <f t="shared" si="29"/>
        <v>0</v>
      </c>
      <c r="AG95" s="1">
        <f t="shared" si="29"/>
        <v>0</v>
      </c>
      <c r="AH95" s="1">
        <f t="shared" si="29"/>
        <v>0</v>
      </c>
      <c r="AI95" s="1">
        <f t="shared" si="29"/>
        <v>0</v>
      </c>
      <c r="AJ95" s="1">
        <f t="shared" si="29"/>
        <v>0</v>
      </c>
      <c r="AK95" s="1">
        <f t="shared" ref="AK95:AL95" si="33">SUM(AK94*AK98)</f>
        <v>0</v>
      </c>
      <c r="AL95" s="1">
        <f t="shared" si="33"/>
        <v>0</v>
      </c>
      <c r="AM95" s="1">
        <f t="shared" si="29"/>
        <v>0</v>
      </c>
    </row>
    <row r="96" spans="1:40" x14ac:dyDescent="0.3">
      <c r="A96" s="1"/>
      <c r="B96" s="1"/>
      <c r="C96" s="1">
        <f>SUM(C95*65)</f>
        <v>0</v>
      </c>
      <c r="D96" s="1">
        <f t="shared" ref="D96:AM96" si="34">SUM(D95*65)</f>
        <v>0</v>
      </c>
      <c r="E96" s="1">
        <f t="shared" si="34"/>
        <v>0</v>
      </c>
      <c r="F96" s="1">
        <f t="shared" si="34"/>
        <v>0</v>
      </c>
      <c r="G96" s="1">
        <f t="shared" si="34"/>
        <v>0</v>
      </c>
      <c r="H96" s="1">
        <f t="shared" si="34"/>
        <v>0</v>
      </c>
      <c r="I96" s="1">
        <f>SUM(I95*65)</f>
        <v>0</v>
      </c>
      <c r="J96" s="1">
        <f t="shared" si="34"/>
        <v>0</v>
      </c>
      <c r="K96" s="1">
        <f t="shared" si="34"/>
        <v>0</v>
      </c>
      <c r="L96" s="1">
        <f t="shared" si="34"/>
        <v>0</v>
      </c>
      <c r="M96" s="1">
        <f t="shared" ref="M96" si="35">SUM(M95*65)</f>
        <v>0</v>
      </c>
      <c r="N96" s="1">
        <f t="shared" si="34"/>
        <v>0</v>
      </c>
      <c r="O96" s="1">
        <f t="shared" si="34"/>
        <v>0</v>
      </c>
      <c r="P96" s="1">
        <f t="shared" si="34"/>
        <v>0</v>
      </c>
      <c r="Q96" s="1">
        <f t="shared" si="34"/>
        <v>0</v>
      </c>
      <c r="R96" s="1">
        <f t="shared" si="34"/>
        <v>0</v>
      </c>
      <c r="S96" s="1">
        <f t="shared" si="34"/>
        <v>0</v>
      </c>
      <c r="T96" s="1">
        <f t="shared" ref="T96" si="36">SUM(T95*65)</f>
        <v>0</v>
      </c>
      <c r="U96" s="1">
        <f t="shared" ref="U96" si="37">SUM(U95*65)</f>
        <v>0</v>
      </c>
      <c r="V96" s="1">
        <f t="shared" si="34"/>
        <v>0</v>
      </c>
      <c r="W96" s="1">
        <f t="shared" si="34"/>
        <v>0</v>
      </c>
      <c r="X96" s="1">
        <f t="shared" si="34"/>
        <v>0</v>
      </c>
      <c r="Y96" s="1">
        <f t="shared" si="34"/>
        <v>0</v>
      </c>
      <c r="Z96" s="1">
        <f t="shared" si="34"/>
        <v>0</v>
      </c>
      <c r="AA96" s="1">
        <f t="shared" si="34"/>
        <v>0</v>
      </c>
      <c r="AB96" s="1">
        <f t="shared" si="34"/>
        <v>0</v>
      </c>
      <c r="AC96" s="1">
        <f t="shared" si="34"/>
        <v>0</v>
      </c>
      <c r="AD96" s="1">
        <f t="shared" si="34"/>
        <v>0</v>
      </c>
      <c r="AE96" s="1">
        <f t="shared" si="34"/>
        <v>0</v>
      </c>
      <c r="AF96" s="1">
        <f t="shared" si="34"/>
        <v>0</v>
      </c>
      <c r="AG96" s="1">
        <f t="shared" si="34"/>
        <v>0</v>
      </c>
      <c r="AH96" s="1">
        <f t="shared" si="34"/>
        <v>0</v>
      </c>
      <c r="AI96" s="1">
        <f t="shared" si="34"/>
        <v>0</v>
      </c>
      <c r="AJ96" s="1">
        <f t="shared" si="34"/>
        <v>0</v>
      </c>
      <c r="AK96" s="1">
        <f t="shared" ref="AK96:AL96" si="38">SUM(AK95*65)</f>
        <v>0</v>
      </c>
      <c r="AL96" s="1">
        <f t="shared" si="38"/>
        <v>0</v>
      </c>
      <c r="AM96" s="1">
        <f t="shared" si="34"/>
        <v>0</v>
      </c>
      <c r="AN96" s="12">
        <f>SUM(C96:AM96)</f>
        <v>0</v>
      </c>
    </row>
    <row r="97" spans="1:40" x14ac:dyDescent="0.3">
      <c r="A97" s="1" t="s">
        <v>78</v>
      </c>
      <c r="B97" s="1"/>
      <c r="C97" s="1">
        <f>SUM(C98*65)</f>
        <v>1.3</v>
      </c>
      <c r="D97" s="1">
        <f t="shared" ref="D97:AM97" si="39">SUM(D98*65)</f>
        <v>0.65000000000000013</v>
      </c>
      <c r="E97" s="1">
        <f t="shared" si="39"/>
        <v>1.3</v>
      </c>
      <c r="F97" s="1">
        <f t="shared" si="39"/>
        <v>2.9249999999999998</v>
      </c>
      <c r="G97" s="1">
        <f t="shared" si="39"/>
        <v>6.5</v>
      </c>
      <c r="H97" s="1">
        <f t="shared" si="39"/>
        <v>9.75</v>
      </c>
      <c r="I97" s="1">
        <f t="shared" si="39"/>
        <v>0</v>
      </c>
      <c r="J97" s="1">
        <f t="shared" si="39"/>
        <v>0</v>
      </c>
      <c r="K97" s="1">
        <f t="shared" si="39"/>
        <v>0.65</v>
      </c>
      <c r="L97" s="1">
        <f t="shared" si="39"/>
        <v>0.13</v>
      </c>
      <c r="M97" s="1">
        <f t="shared" si="39"/>
        <v>0</v>
      </c>
      <c r="N97" s="1">
        <f t="shared" si="39"/>
        <v>9.3145000000000007</v>
      </c>
      <c r="O97" s="1">
        <f t="shared" si="39"/>
        <v>1.3</v>
      </c>
      <c r="P97" s="1">
        <f t="shared" si="39"/>
        <v>1.3</v>
      </c>
      <c r="Q97" s="1">
        <f t="shared" si="39"/>
        <v>0.65</v>
      </c>
      <c r="R97" s="1">
        <f t="shared" si="39"/>
        <v>0</v>
      </c>
      <c r="S97" s="1">
        <f t="shared" si="39"/>
        <v>0</v>
      </c>
      <c r="T97" s="1">
        <f t="shared" si="39"/>
        <v>0</v>
      </c>
      <c r="U97" s="1">
        <f t="shared" si="39"/>
        <v>0</v>
      </c>
      <c r="V97" s="1">
        <f t="shared" si="39"/>
        <v>6.5</v>
      </c>
      <c r="W97" s="1">
        <f t="shared" si="39"/>
        <v>1.3</v>
      </c>
      <c r="X97" s="1">
        <f t="shared" si="39"/>
        <v>5.2</v>
      </c>
      <c r="Y97" s="1">
        <f t="shared" si="39"/>
        <v>13</v>
      </c>
      <c r="Z97" s="1">
        <f t="shared" si="39"/>
        <v>65</v>
      </c>
      <c r="AA97" s="1">
        <f t="shared" si="39"/>
        <v>13</v>
      </c>
      <c r="AB97" s="1">
        <f t="shared" si="39"/>
        <v>1.625</v>
      </c>
      <c r="AC97" s="1">
        <f t="shared" si="39"/>
        <v>0</v>
      </c>
      <c r="AD97" s="1">
        <f t="shared" si="39"/>
        <v>16.835000000000001</v>
      </c>
      <c r="AE97" s="1">
        <f t="shared" si="39"/>
        <v>1.625</v>
      </c>
      <c r="AF97" s="1">
        <f t="shared" si="39"/>
        <v>3.0550000000000002</v>
      </c>
      <c r="AG97" s="1">
        <f t="shared" si="39"/>
        <v>0</v>
      </c>
      <c r="AH97" s="1">
        <f t="shared" si="39"/>
        <v>0</v>
      </c>
      <c r="AI97" s="1">
        <f t="shared" si="39"/>
        <v>0</v>
      </c>
      <c r="AJ97" s="1">
        <f t="shared" si="39"/>
        <v>0</v>
      </c>
      <c r="AK97" s="1">
        <f t="shared" si="39"/>
        <v>0</v>
      </c>
      <c r="AL97" s="1">
        <f t="shared" si="39"/>
        <v>0</v>
      </c>
      <c r="AM97" s="1">
        <f t="shared" si="39"/>
        <v>0</v>
      </c>
      <c r="AN97" s="13"/>
    </row>
    <row r="98" spans="1:40" x14ac:dyDescent="0.3">
      <c r="A98" s="11" t="s">
        <v>85</v>
      </c>
      <c r="B98" s="16">
        <f>SUM(B80+B88+B93)</f>
        <v>1830</v>
      </c>
      <c r="C98" s="17">
        <f t="shared" ref="C98:AM98" si="40">SUM(C77:C92)</f>
        <v>0.02</v>
      </c>
      <c r="D98" s="17">
        <f t="shared" si="40"/>
        <v>1.0000000000000002E-2</v>
      </c>
      <c r="E98" s="17">
        <f t="shared" si="40"/>
        <v>0.02</v>
      </c>
      <c r="F98" s="17">
        <f t="shared" si="40"/>
        <v>4.4999999999999998E-2</v>
      </c>
      <c r="G98" s="17">
        <f t="shared" si="40"/>
        <v>0.1</v>
      </c>
      <c r="H98" s="17">
        <f t="shared" si="40"/>
        <v>0.15</v>
      </c>
      <c r="I98" s="17">
        <f t="shared" si="40"/>
        <v>0</v>
      </c>
      <c r="J98" s="17">
        <f t="shared" si="40"/>
        <v>0</v>
      </c>
      <c r="K98" s="17">
        <f t="shared" si="40"/>
        <v>0.01</v>
      </c>
      <c r="L98" s="17">
        <f t="shared" si="40"/>
        <v>2E-3</v>
      </c>
      <c r="M98" s="17">
        <f t="shared" ref="M98" si="41">SUM(M77:M92)</f>
        <v>0</v>
      </c>
      <c r="N98" s="17">
        <f t="shared" si="40"/>
        <v>0.14330000000000001</v>
      </c>
      <c r="O98" s="17">
        <f t="shared" si="40"/>
        <v>0.02</v>
      </c>
      <c r="P98" s="17">
        <f t="shared" si="40"/>
        <v>0.02</v>
      </c>
      <c r="Q98" s="17">
        <f t="shared" si="40"/>
        <v>0.01</v>
      </c>
      <c r="R98" s="17">
        <f t="shared" si="40"/>
        <v>0</v>
      </c>
      <c r="S98" s="17">
        <f t="shared" si="40"/>
        <v>0</v>
      </c>
      <c r="T98" s="17">
        <f t="shared" ref="T98" si="42">SUM(T77:T92)</f>
        <v>0</v>
      </c>
      <c r="U98" s="17">
        <f t="shared" ref="U98" si="43">SUM(U77:U92)</f>
        <v>0</v>
      </c>
      <c r="V98" s="17">
        <f t="shared" si="40"/>
        <v>0.1</v>
      </c>
      <c r="W98" s="17">
        <f t="shared" si="40"/>
        <v>0.02</v>
      </c>
      <c r="X98" s="17">
        <f t="shared" si="40"/>
        <v>0.08</v>
      </c>
      <c r="Y98" s="17">
        <f t="shared" si="40"/>
        <v>0.2</v>
      </c>
      <c r="Z98" s="17">
        <f t="shared" si="40"/>
        <v>1</v>
      </c>
      <c r="AA98" s="17">
        <f t="shared" si="40"/>
        <v>0.2</v>
      </c>
      <c r="AB98" s="17">
        <f t="shared" si="40"/>
        <v>2.5000000000000001E-2</v>
      </c>
      <c r="AC98" s="17">
        <f t="shared" si="40"/>
        <v>0</v>
      </c>
      <c r="AD98" s="17">
        <f t="shared" si="40"/>
        <v>0.25900000000000001</v>
      </c>
      <c r="AE98" s="17">
        <f t="shared" si="40"/>
        <v>2.5000000000000001E-2</v>
      </c>
      <c r="AF98" s="17">
        <f t="shared" si="40"/>
        <v>4.7E-2</v>
      </c>
      <c r="AG98" s="17">
        <f t="shared" si="40"/>
        <v>0</v>
      </c>
      <c r="AH98" s="17">
        <f t="shared" si="40"/>
        <v>0</v>
      </c>
      <c r="AI98" s="17">
        <f t="shared" si="40"/>
        <v>0</v>
      </c>
      <c r="AJ98" s="17">
        <f t="shared" si="40"/>
        <v>0</v>
      </c>
      <c r="AK98" s="17">
        <f t="shared" ref="AK98:AL98" si="44">SUM(AK77:AK92)</f>
        <v>0</v>
      </c>
      <c r="AL98" s="17">
        <f t="shared" si="44"/>
        <v>0</v>
      </c>
      <c r="AM98" s="17">
        <f t="shared" si="40"/>
        <v>0</v>
      </c>
    </row>
    <row r="99" spans="1:40" x14ac:dyDescent="0.3">
      <c r="A99" s="34" t="s">
        <v>62</v>
      </c>
      <c r="B99" s="35"/>
      <c r="C99" s="35"/>
      <c r="D99" s="35"/>
      <c r="E99" s="35"/>
      <c r="F99" s="35"/>
      <c r="G99" s="35"/>
      <c r="H99" s="35"/>
      <c r="I99" s="35"/>
      <c r="J99" s="35"/>
      <c r="K99" s="35"/>
      <c r="L99" s="35"/>
      <c r="M99" s="35"/>
      <c r="N99" s="35"/>
      <c r="O99" s="35"/>
      <c r="P99" s="35"/>
      <c r="Q99" s="35"/>
      <c r="R99" s="35"/>
      <c r="S99" s="35"/>
      <c r="T99" s="35"/>
      <c r="U99" s="35"/>
      <c r="V99" s="35"/>
      <c r="W99" s="35"/>
      <c r="X99" s="35"/>
      <c r="Y99" s="35"/>
      <c r="Z99" s="35"/>
      <c r="AA99" s="35"/>
      <c r="AB99" s="35"/>
      <c r="AC99" s="35"/>
      <c r="AD99" s="35"/>
      <c r="AE99" s="35"/>
      <c r="AF99" s="35"/>
      <c r="AG99" s="35"/>
      <c r="AH99" s="35"/>
      <c r="AI99" s="35"/>
      <c r="AJ99" s="36"/>
      <c r="AK99" s="15"/>
      <c r="AL99" s="28"/>
      <c r="AM99" s="1"/>
    </row>
    <row r="100" spans="1:40" ht="43.2" x14ac:dyDescent="0.3">
      <c r="A100" s="6" t="s">
        <v>15</v>
      </c>
      <c r="B100" s="1" t="s">
        <v>41</v>
      </c>
      <c r="C100" s="1" t="s">
        <v>4</v>
      </c>
      <c r="D100" s="1" t="s">
        <v>7</v>
      </c>
      <c r="E100" s="1" t="s">
        <v>6</v>
      </c>
      <c r="F100" s="1" t="s">
        <v>8</v>
      </c>
      <c r="G100" s="1" t="s">
        <v>5</v>
      </c>
      <c r="H100" s="4" t="s">
        <v>12</v>
      </c>
      <c r="I100" s="4" t="s">
        <v>82</v>
      </c>
      <c r="J100" s="4" t="s">
        <v>83</v>
      </c>
      <c r="K100" s="1" t="s">
        <v>11</v>
      </c>
      <c r="L100" s="1" t="s">
        <v>13</v>
      </c>
      <c r="M100" s="1" t="s">
        <v>89</v>
      </c>
      <c r="N100" s="1" t="s">
        <v>16</v>
      </c>
      <c r="O100" s="1" t="s">
        <v>17</v>
      </c>
      <c r="P100" s="1" t="s">
        <v>18</v>
      </c>
      <c r="Q100" s="1" t="s">
        <v>19</v>
      </c>
      <c r="R100" s="1" t="s">
        <v>40</v>
      </c>
      <c r="S100" s="1" t="s">
        <v>28</v>
      </c>
      <c r="T100" s="1" t="s">
        <v>107</v>
      </c>
      <c r="U100" s="1" t="s">
        <v>100</v>
      </c>
      <c r="V100" s="1" t="s">
        <v>29</v>
      </c>
      <c r="W100" s="1" t="s">
        <v>30</v>
      </c>
      <c r="X100" s="1" t="s">
        <v>31</v>
      </c>
      <c r="Y100" s="1" t="s">
        <v>32</v>
      </c>
      <c r="Z100" s="1" t="s">
        <v>70</v>
      </c>
      <c r="AA100" s="5" t="s">
        <v>34</v>
      </c>
      <c r="AB100" s="1" t="s">
        <v>46</v>
      </c>
      <c r="AC100" s="1" t="s">
        <v>47</v>
      </c>
      <c r="AD100" s="1" t="s">
        <v>48</v>
      </c>
      <c r="AE100" s="5" t="s">
        <v>49</v>
      </c>
      <c r="AF100" s="1" t="s">
        <v>20</v>
      </c>
      <c r="AG100" s="1" t="s">
        <v>50</v>
      </c>
      <c r="AH100" s="1" t="s">
        <v>51</v>
      </c>
      <c r="AI100" s="7" t="s">
        <v>110</v>
      </c>
      <c r="AJ100" s="4" t="s">
        <v>65</v>
      </c>
      <c r="AK100" s="4" t="s">
        <v>94</v>
      </c>
      <c r="AL100" s="4" t="s">
        <v>111</v>
      </c>
      <c r="AM100" s="1" t="s">
        <v>74</v>
      </c>
    </row>
    <row r="101" spans="1:40" x14ac:dyDescent="0.3">
      <c r="A101" s="1" t="s">
        <v>63</v>
      </c>
      <c r="B101" s="1">
        <v>150</v>
      </c>
      <c r="C101" s="1"/>
      <c r="D101" s="1">
        <v>2E-3</v>
      </c>
      <c r="E101" s="1">
        <v>5.0000000000000001E-3</v>
      </c>
      <c r="F101" s="1">
        <v>5.0000000000000001E-3</v>
      </c>
      <c r="G101" s="1">
        <v>0.1</v>
      </c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>
        <v>4.4999999999999998E-2</v>
      </c>
      <c r="AK101" s="1"/>
      <c r="AL101" s="1"/>
      <c r="AM101" s="1"/>
    </row>
    <row r="102" spans="1:40" x14ac:dyDescent="0.3">
      <c r="A102" s="1" t="s">
        <v>81</v>
      </c>
      <c r="B102" s="1">
        <v>60</v>
      </c>
      <c r="C102" s="1"/>
      <c r="D102" s="1"/>
      <c r="E102" s="1"/>
      <c r="F102" s="1">
        <v>5.0000000000000001E-3</v>
      </c>
      <c r="G102" s="1"/>
      <c r="H102" s="1"/>
      <c r="I102" s="1">
        <v>0.05</v>
      </c>
      <c r="J102" s="1">
        <v>5.0000000000000001E-3</v>
      </c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7"/>
      <c r="AJ102" s="1"/>
      <c r="AK102" s="1"/>
      <c r="AL102" s="1"/>
      <c r="AM102" s="1"/>
    </row>
    <row r="103" spans="1:40" x14ac:dyDescent="0.3">
      <c r="A103" s="1" t="s">
        <v>9</v>
      </c>
      <c r="B103" s="1">
        <v>200</v>
      </c>
      <c r="C103" s="1"/>
      <c r="D103" s="1"/>
      <c r="E103" s="1"/>
      <c r="F103" s="1">
        <v>0.02</v>
      </c>
      <c r="G103" s="1"/>
      <c r="H103" s="1"/>
      <c r="I103" s="1"/>
      <c r="J103" s="1"/>
      <c r="K103" s="1"/>
      <c r="L103" s="1">
        <v>2E-3</v>
      </c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</row>
    <row r="104" spans="1:40" x14ac:dyDescent="0.3">
      <c r="A104" s="1" t="s">
        <v>87</v>
      </c>
      <c r="B104" s="1">
        <v>150</v>
      </c>
      <c r="C104" s="1"/>
      <c r="D104" s="1"/>
      <c r="E104" s="1"/>
      <c r="F104" s="1"/>
      <c r="G104" s="1"/>
      <c r="H104" s="1">
        <v>0.15</v>
      </c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</row>
    <row r="105" spans="1:40" x14ac:dyDescent="0.3">
      <c r="A105" s="11" t="s">
        <v>84</v>
      </c>
      <c r="B105" s="16">
        <f>SUM(B101:B104)</f>
        <v>560</v>
      </c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</row>
    <row r="106" spans="1:40" x14ac:dyDescent="0.3">
      <c r="A106" s="3" t="s">
        <v>14</v>
      </c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</row>
    <row r="107" spans="1:40" x14ac:dyDescent="0.3">
      <c r="A107" s="1" t="s">
        <v>108</v>
      </c>
      <c r="B107" s="1">
        <v>250</v>
      </c>
      <c r="C107" s="1">
        <v>2.5000000000000001E-2</v>
      </c>
      <c r="D107" s="1">
        <v>2E-3</v>
      </c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>
        <v>0.01</v>
      </c>
      <c r="P107" s="1">
        <v>0.01</v>
      </c>
      <c r="Q107" s="1">
        <v>5.0000000000000001E-3</v>
      </c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>
        <v>7.0000000000000007E-2</v>
      </c>
      <c r="AE107" s="1"/>
      <c r="AF107" s="1">
        <v>4.7E-2</v>
      </c>
      <c r="AG107" s="1"/>
      <c r="AH107" s="1"/>
      <c r="AI107" s="7"/>
      <c r="AJ107" s="1"/>
      <c r="AK107" s="1"/>
      <c r="AL107" s="1"/>
      <c r="AM107" s="1"/>
    </row>
    <row r="108" spans="1:40" x14ac:dyDescent="0.3">
      <c r="A108" s="1" t="s">
        <v>42</v>
      </c>
      <c r="B108" s="1">
        <v>150</v>
      </c>
      <c r="C108" s="1"/>
      <c r="D108" s="1">
        <v>5.0000000000000001E-3</v>
      </c>
      <c r="E108" s="1">
        <v>0.01</v>
      </c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>
        <v>5.5E-2</v>
      </c>
      <c r="AF108" s="1"/>
      <c r="AG108" s="1"/>
      <c r="AH108" s="1"/>
      <c r="AI108" s="7"/>
      <c r="AJ108" s="1"/>
      <c r="AK108" s="1"/>
      <c r="AL108" s="1"/>
      <c r="AM108" s="1"/>
    </row>
    <row r="109" spans="1:40" x14ac:dyDescent="0.3">
      <c r="A109" s="1" t="s">
        <v>64</v>
      </c>
      <c r="B109" s="1">
        <v>80</v>
      </c>
      <c r="C109" s="1"/>
      <c r="D109" s="1">
        <v>1E-3</v>
      </c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>
        <v>5.0000000000000001E-3</v>
      </c>
      <c r="R109" s="1">
        <v>0.127</v>
      </c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</row>
    <row r="110" spans="1:40" x14ac:dyDescent="0.3">
      <c r="A110" s="1" t="s">
        <v>109</v>
      </c>
      <c r="B110" s="1">
        <v>60</v>
      </c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>
        <v>6.5000000000000002E-2</v>
      </c>
      <c r="AJ110" s="1"/>
      <c r="AK110" s="1"/>
      <c r="AL110" s="1"/>
      <c r="AM110" s="1"/>
    </row>
    <row r="111" spans="1:40" x14ac:dyDescent="0.3">
      <c r="A111" s="1" t="s">
        <v>23</v>
      </c>
      <c r="B111" s="1">
        <v>200</v>
      </c>
      <c r="C111" s="1"/>
      <c r="D111" s="1"/>
      <c r="E111" s="1"/>
      <c r="F111" s="1">
        <v>0.02</v>
      </c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>
        <v>0.02</v>
      </c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</row>
    <row r="112" spans="1:40" x14ac:dyDescent="0.3">
      <c r="A112" s="1" t="s">
        <v>24</v>
      </c>
      <c r="B112" s="1">
        <v>80</v>
      </c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>
        <v>0.08</v>
      </c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</row>
    <row r="113" spans="1:40" x14ac:dyDescent="0.3">
      <c r="A113" s="11" t="s">
        <v>84</v>
      </c>
      <c r="B113" s="16">
        <f>SUM(B107:B112)</f>
        <v>820</v>
      </c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</row>
    <row r="114" spans="1:40" x14ac:dyDescent="0.3">
      <c r="A114" s="3" t="s">
        <v>25</v>
      </c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</row>
    <row r="115" spans="1:40" x14ac:dyDescent="0.3">
      <c r="A115" s="1" t="s">
        <v>32</v>
      </c>
      <c r="B115" s="1">
        <v>200</v>
      </c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>
        <v>0.2</v>
      </c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</row>
    <row r="116" spans="1:40" x14ac:dyDescent="0.3">
      <c r="A116" s="1" t="s">
        <v>45</v>
      </c>
      <c r="B116" s="1">
        <v>200</v>
      </c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>
        <v>0.2</v>
      </c>
      <c r="AI116" s="1"/>
      <c r="AJ116" s="1"/>
      <c r="AK116" s="1"/>
      <c r="AL116" s="1"/>
      <c r="AM116" s="1"/>
    </row>
    <row r="117" spans="1:40" x14ac:dyDescent="0.3">
      <c r="A117" s="1" t="s">
        <v>69</v>
      </c>
      <c r="B117" s="1">
        <v>75</v>
      </c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>
        <v>1</v>
      </c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</row>
    <row r="118" spans="1:40" x14ac:dyDescent="0.3">
      <c r="A118" s="11" t="s">
        <v>84</v>
      </c>
      <c r="B118" s="16">
        <f>SUM(B115:B117)</f>
        <v>475</v>
      </c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7"/>
      <c r="AJ118" s="1"/>
      <c r="AK118" s="1"/>
      <c r="AL118" s="1"/>
      <c r="AM118" s="1"/>
    </row>
    <row r="119" spans="1:40" x14ac:dyDescent="0.3">
      <c r="A119" s="1" t="s">
        <v>75</v>
      </c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7"/>
      <c r="AJ119" s="1"/>
      <c r="AK119" s="1"/>
      <c r="AL119" s="1"/>
      <c r="AM119" s="1"/>
    </row>
    <row r="120" spans="1:40" x14ac:dyDescent="0.3">
      <c r="A120" s="1" t="s">
        <v>76</v>
      </c>
      <c r="B120" s="1"/>
      <c r="C120" s="1">
        <f>SUM(C119*C123)</f>
        <v>0</v>
      </c>
      <c r="D120" s="1">
        <f t="shared" ref="D120:AM120" si="45">SUM(D119*D123)</f>
        <v>0</v>
      </c>
      <c r="E120" s="1">
        <f t="shared" si="45"/>
        <v>0</v>
      </c>
      <c r="F120" s="1">
        <f t="shared" si="45"/>
        <v>0</v>
      </c>
      <c r="G120" s="1">
        <f t="shared" si="45"/>
        <v>0</v>
      </c>
      <c r="H120" s="1">
        <f t="shared" si="45"/>
        <v>0</v>
      </c>
      <c r="I120" s="1">
        <f t="shared" si="45"/>
        <v>0</v>
      </c>
      <c r="J120" s="1">
        <f t="shared" si="45"/>
        <v>0</v>
      </c>
      <c r="K120" s="1">
        <f t="shared" si="45"/>
        <v>0</v>
      </c>
      <c r="L120" s="1">
        <f t="shared" si="45"/>
        <v>0</v>
      </c>
      <c r="M120" s="1">
        <f t="shared" ref="M120" si="46">SUM(M119*M123)</f>
        <v>0</v>
      </c>
      <c r="N120" s="1">
        <f t="shared" si="45"/>
        <v>0</v>
      </c>
      <c r="O120" s="1">
        <f t="shared" si="45"/>
        <v>0</v>
      </c>
      <c r="P120" s="1">
        <f t="shared" si="45"/>
        <v>0</v>
      </c>
      <c r="Q120" s="1">
        <f t="shared" si="45"/>
        <v>0</v>
      </c>
      <c r="R120" s="1">
        <f t="shared" si="45"/>
        <v>0</v>
      </c>
      <c r="S120" s="1">
        <f t="shared" si="45"/>
        <v>0</v>
      </c>
      <c r="T120" s="1">
        <f t="shared" ref="T120" si="47">SUM(T119*T123)</f>
        <v>0</v>
      </c>
      <c r="U120" s="1">
        <f t="shared" ref="U120" si="48">SUM(U119*U123)</f>
        <v>0</v>
      </c>
      <c r="V120" s="1">
        <f t="shared" si="45"/>
        <v>0</v>
      </c>
      <c r="W120" s="1">
        <f t="shared" si="45"/>
        <v>0</v>
      </c>
      <c r="X120" s="1">
        <f t="shared" si="45"/>
        <v>0</v>
      </c>
      <c r="Y120" s="1">
        <f t="shared" si="45"/>
        <v>0</v>
      </c>
      <c r="Z120" s="1">
        <f t="shared" si="45"/>
        <v>0</v>
      </c>
      <c r="AA120" s="1">
        <f t="shared" si="45"/>
        <v>0</v>
      </c>
      <c r="AB120" s="1">
        <f t="shared" si="45"/>
        <v>0</v>
      </c>
      <c r="AC120" s="1">
        <f t="shared" si="45"/>
        <v>0</v>
      </c>
      <c r="AD120" s="1">
        <f t="shared" si="45"/>
        <v>0</v>
      </c>
      <c r="AE120" s="1">
        <f t="shared" si="45"/>
        <v>0</v>
      </c>
      <c r="AF120" s="1">
        <f t="shared" si="45"/>
        <v>0</v>
      </c>
      <c r="AG120" s="1">
        <f t="shared" si="45"/>
        <v>0</v>
      </c>
      <c r="AH120" s="1">
        <f t="shared" si="45"/>
        <v>0</v>
      </c>
      <c r="AI120" s="1">
        <f t="shared" si="45"/>
        <v>0</v>
      </c>
      <c r="AJ120" s="1">
        <f t="shared" si="45"/>
        <v>0</v>
      </c>
      <c r="AK120" s="1">
        <f t="shared" ref="AK120:AL120" si="49">SUM(AK119*AK123)</f>
        <v>0</v>
      </c>
      <c r="AL120" s="1">
        <f t="shared" si="49"/>
        <v>0</v>
      </c>
      <c r="AM120" s="1">
        <f t="shared" si="45"/>
        <v>0</v>
      </c>
    </row>
    <row r="121" spans="1:40" x14ac:dyDescent="0.3">
      <c r="A121" s="1" t="s">
        <v>77</v>
      </c>
      <c r="B121" s="1"/>
      <c r="C121" s="1">
        <f>SUM(C120*65)</f>
        <v>0</v>
      </c>
      <c r="D121" s="1">
        <f t="shared" ref="D121:AM121" si="50">SUM(D120*65)</f>
        <v>0</v>
      </c>
      <c r="E121" s="1">
        <f t="shared" si="50"/>
        <v>0</v>
      </c>
      <c r="F121" s="1">
        <f t="shared" si="50"/>
        <v>0</v>
      </c>
      <c r="G121" s="1">
        <f t="shared" si="50"/>
        <v>0</v>
      </c>
      <c r="H121" s="1">
        <f t="shared" si="50"/>
        <v>0</v>
      </c>
      <c r="I121" s="1">
        <f t="shared" si="50"/>
        <v>0</v>
      </c>
      <c r="J121" s="1">
        <f t="shared" si="50"/>
        <v>0</v>
      </c>
      <c r="K121" s="1">
        <f t="shared" si="50"/>
        <v>0</v>
      </c>
      <c r="L121" s="1">
        <f t="shared" si="50"/>
        <v>0</v>
      </c>
      <c r="M121" s="1">
        <f t="shared" ref="M121" si="51">SUM(M120*65)</f>
        <v>0</v>
      </c>
      <c r="N121" s="1">
        <f t="shared" si="50"/>
        <v>0</v>
      </c>
      <c r="O121" s="1">
        <f t="shared" si="50"/>
        <v>0</v>
      </c>
      <c r="P121" s="1">
        <f t="shared" si="50"/>
        <v>0</v>
      </c>
      <c r="Q121" s="1">
        <f t="shared" si="50"/>
        <v>0</v>
      </c>
      <c r="R121" s="1">
        <f t="shared" si="50"/>
        <v>0</v>
      </c>
      <c r="S121" s="1">
        <f t="shared" si="50"/>
        <v>0</v>
      </c>
      <c r="T121" s="1">
        <f t="shared" ref="T121" si="52">SUM(T120*65)</f>
        <v>0</v>
      </c>
      <c r="U121" s="1">
        <f t="shared" ref="U121" si="53">SUM(U120*65)</f>
        <v>0</v>
      </c>
      <c r="V121" s="1">
        <f t="shared" si="50"/>
        <v>0</v>
      </c>
      <c r="W121" s="1">
        <f t="shared" si="50"/>
        <v>0</v>
      </c>
      <c r="X121" s="1">
        <f t="shared" si="50"/>
        <v>0</v>
      </c>
      <c r="Y121" s="1">
        <f t="shared" si="50"/>
        <v>0</v>
      </c>
      <c r="Z121" s="1">
        <f t="shared" si="50"/>
        <v>0</v>
      </c>
      <c r="AA121" s="1">
        <f t="shared" si="50"/>
        <v>0</v>
      </c>
      <c r="AB121" s="1">
        <f t="shared" si="50"/>
        <v>0</v>
      </c>
      <c r="AC121" s="1">
        <f t="shared" si="50"/>
        <v>0</v>
      </c>
      <c r="AD121" s="1">
        <f t="shared" si="50"/>
        <v>0</v>
      </c>
      <c r="AE121" s="1">
        <f t="shared" si="50"/>
        <v>0</v>
      </c>
      <c r="AF121" s="1">
        <f t="shared" si="50"/>
        <v>0</v>
      </c>
      <c r="AG121" s="1">
        <f t="shared" si="50"/>
        <v>0</v>
      </c>
      <c r="AH121" s="1">
        <f t="shared" si="50"/>
        <v>0</v>
      </c>
      <c r="AI121" s="1">
        <f t="shared" si="50"/>
        <v>0</v>
      </c>
      <c r="AJ121" s="1">
        <f t="shared" si="50"/>
        <v>0</v>
      </c>
      <c r="AK121" s="1">
        <f t="shared" ref="AK121:AL121" si="54">SUM(AK120*65)</f>
        <v>0</v>
      </c>
      <c r="AL121" s="1">
        <f t="shared" si="54"/>
        <v>0</v>
      </c>
      <c r="AM121" s="1">
        <f t="shared" si="50"/>
        <v>0</v>
      </c>
      <c r="AN121" s="12">
        <f>SUM(C121:AM121)</f>
        <v>0</v>
      </c>
    </row>
    <row r="122" spans="1:40" x14ac:dyDescent="0.3">
      <c r="A122" s="1" t="s">
        <v>78</v>
      </c>
      <c r="B122" s="1"/>
      <c r="C122" s="1">
        <f>SUM(C123*65)</f>
        <v>1.625</v>
      </c>
      <c r="D122" s="1">
        <f t="shared" ref="D122:AM122" si="55">SUM(D123*65)</f>
        <v>0.65000000000000013</v>
      </c>
      <c r="E122" s="1">
        <f t="shared" si="55"/>
        <v>0.97499999999999998</v>
      </c>
      <c r="F122" s="1">
        <f t="shared" si="55"/>
        <v>3.25</v>
      </c>
      <c r="G122" s="1">
        <f t="shared" si="55"/>
        <v>6.5</v>
      </c>
      <c r="H122" s="1">
        <f t="shared" si="55"/>
        <v>9.75</v>
      </c>
      <c r="I122" s="1">
        <f t="shared" si="55"/>
        <v>3.25</v>
      </c>
      <c r="J122" s="1">
        <f t="shared" si="55"/>
        <v>0.32500000000000001</v>
      </c>
      <c r="K122" s="1">
        <f t="shared" si="55"/>
        <v>0</v>
      </c>
      <c r="L122" s="1">
        <f t="shared" si="55"/>
        <v>0.13</v>
      </c>
      <c r="M122" s="1">
        <f t="shared" si="55"/>
        <v>0</v>
      </c>
      <c r="N122" s="1">
        <f t="shared" si="55"/>
        <v>0</v>
      </c>
      <c r="O122" s="1">
        <f t="shared" si="55"/>
        <v>0.65</v>
      </c>
      <c r="P122" s="1">
        <f t="shared" si="55"/>
        <v>0.65</v>
      </c>
      <c r="Q122" s="1">
        <f t="shared" si="55"/>
        <v>0.65</v>
      </c>
      <c r="R122" s="1">
        <f t="shared" si="55"/>
        <v>8.2550000000000008</v>
      </c>
      <c r="S122" s="1">
        <f t="shared" si="55"/>
        <v>0</v>
      </c>
      <c r="T122" s="1">
        <f t="shared" si="55"/>
        <v>0</v>
      </c>
      <c r="U122" s="1">
        <f t="shared" si="55"/>
        <v>0</v>
      </c>
      <c r="V122" s="1">
        <f t="shared" si="55"/>
        <v>0</v>
      </c>
      <c r="W122" s="1">
        <f t="shared" si="55"/>
        <v>1.3</v>
      </c>
      <c r="X122" s="1">
        <f t="shared" si="55"/>
        <v>5.2</v>
      </c>
      <c r="Y122" s="1">
        <f t="shared" si="55"/>
        <v>13</v>
      </c>
      <c r="Z122" s="1">
        <f t="shared" si="55"/>
        <v>65</v>
      </c>
      <c r="AA122" s="1">
        <f t="shared" si="55"/>
        <v>0</v>
      </c>
      <c r="AB122" s="1">
        <f t="shared" si="55"/>
        <v>0</v>
      </c>
      <c r="AC122" s="1">
        <f t="shared" si="55"/>
        <v>0</v>
      </c>
      <c r="AD122" s="1">
        <f t="shared" si="55"/>
        <v>4.5500000000000007</v>
      </c>
      <c r="AE122" s="1">
        <f t="shared" si="55"/>
        <v>3.5750000000000002</v>
      </c>
      <c r="AF122" s="1">
        <f t="shared" si="55"/>
        <v>3.0550000000000002</v>
      </c>
      <c r="AG122" s="1">
        <f t="shared" si="55"/>
        <v>0</v>
      </c>
      <c r="AH122" s="1">
        <f t="shared" si="55"/>
        <v>13</v>
      </c>
      <c r="AI122" s="1">
        <f t="shared" si="55"/>
        <v>4.2250000000000005</v>
      </c>
      <c r="AJ122" s="1">
        <f t="shared" si="55"/>
        <v>2.9249999999999998</v>
      </c>
      <c r="AK122" s="1">
        <f t="shared" si="55"/>
        <v>0</v>
      </c>
      <c r="AL122" s="1">
        <f t="shared" si="55"/>
        <v>0</v>
      </c>
      <c r="AM122" s="1">
        <f t="shared" si="55"/>
        <v>0</v>
      </c>
      <c r="AN122" s="13"/>
    </row>
    <row r="123" spans="1:40" x14ac:dyDescent="0.3">
      <c r="A123" s="11" t="s">
        <v>85</v>
      </c>
      <c r="B123" s="16">
        <f>SUM(B105+B113+B118)</f>
        <v>1855</v>
      </c>
      <c r="C123" s="17">
        <f t="shared" ref="C123:AM123" si="56">SUM(C101:C117)</f>
        <v>2.5000000000000001E-2</v>
      </c>
      <c r="D123" s="17">
        <f t="shared" si="56"/>
        <v>1.0000000000000002E-2</v>
      </c>
      <c r="E123" s="17">
        <f t="shared" si="56"/>
        <v>1.4999999999999999E-2</v>
      </c>
      <c r="F123" s="17">
        <f t="shared" si="56"/>
        <v>0.05</v>
      </c>
      <c r="G123" s="17">
        <f t="shared" si="56"/>
        <v>0.1</v>
      </c>
      <c r="H123" s="17">
        <f t="shared" si="56"/>
        <v>0.15</v>
      </c>
      <c r="I123" s="17">
        <f t="shared" si="56"/>
        <v>0.05</v>
      </c>
      <c r="J123" s="17">
        <f t="shared" si="56"/>
        <v>5.0000000000000001E-3</v>
      </c>
      <c r="K123" s="17">
        <f t="shared" si="56"/>
        <v>0</v>
      </c>
      <c r="L123" s="17">
        <f t="shared" si="56"/>
        <v>2E-3</v>
      </c>
      <c r="M123" s="17">
        <f t="shared" ref="M123" si="57">SUM(M101:M117)</f>
        <v>0</v>
      </c>
      <c r="N123" s="17">
        <f t="shared" si="56"/>
        <v>0</v>
      </c>
      <c r="O123" s="17">
        <f t="shared" si="56"/>
        <v>0.01</v>
      </c>
      <c r="P123" s="17">
        <f t="shared" si="56"/>
        <v>0.01</v>
      </c>
      <c r="Q123" s="17">
        <f t="shared" si="56"/>
        <v>0.01</v>
      </c>
      <c r="R123" s="17">
        <f t="shared" si="56"/>
        <v>0.127</v>
      </c>
      <c r="S123" s="17">
        <f t="shared" si="56"/>
        <v>0</v>
      </c>
      <c r="T123" s="17">
        <f t="shared" ref="T123" si="58">SUM(T101:T117)</f>
        <v>0</v>
      </c>
      <c r="U123" s="17">
        <f t="shared" ref="U123" si="59">SUM(U101:U117)</f>
        <v>0</v>
      </c>
      <c r="V123" s="17">
        <f t="shared" si="56"/>
        <v>0</v>
      </c>
      <c r="W123" s="17">
        <f t="shared" si="56"/>
        <v>0.02</v>
      </c>
      <c r="X123" s="17">
        <f t="shared" si="56"/>
        <v>0.08</v>
      </c>
      <c r="Y123" s="17">
        <f t="shared" si="56"/>
        <v>0.2</v>
      </c>
      <c r="Z123" s="17">
        <f t="shared" si="56"/>
        <v>1</v>
      </c>
      <c r="AA123" s="17">
        <f t="shared" si="56"/>
        <v>0</v>
      </c>
      <c r="AB123" s="17">
        <f t="shared" si="56"/>
        <v>0</v>
      </c>
      <c r="AC123" s="17">
        <f t="shared" si="56"/>
        <v>0</v>
      </c>
      <c r="AD123" s="17">
        <f t="shared" si="56"/>
        <v>7.0000000000000007E-2</v>
      </c>
      <c r="AE123" s="17">
        <f t="shared" si="56"/>
        <v>5.5E-2</v>
      </c>
      <c r="AF123" s="17">
        <f t="shared" si="56"/>
        <v>4.7E-2</v>
      </c>
      <c r="AG123" s="17">
        <f t="shared" si="56"/>
        <v>0</v>
      </c>
      <c r="AH123" s="17">
        <f t="shared" si="56"/>
        <v>0.2</v>
      </c>
      <c r="AI123" s="17">
        <f t="shared" si="56"/>
        <v>6.5000000000000002E-2</v>
      </c>
      <c r="AJ123" s="17">
        <f t="shared" si="56"/>
        <v>4.4999999999999998E-2</v>
      </c>
      <c r="AK123" s="17">
        <f t="shared" ref="AK123:AL123" si="60">SUM(AK101:AK117)</f>
        <v>0</v>
      </c>
      <c r="AL123" s="17">
        <f t="shared" si="60"/>
        <v>0</v>
      </c>
      <c r="AM123" s="17">
        <f t="shared" si="56"/>
        <v>0</v>
      </c>
    </row>
    <row r="124" spans="1:40" x14ac:dyDescent="0.3">
      <c r="A124" s="34" t="s">
        <v>66</v>
      </c>
      <c r="B124" s="35"/>
      <c r="C124" s="35"/>
      <c r="D124" s="35"/>
      <c r="E124" s="35"/>
      <c r="F124" s="35"/>
      <c r="G124" s="35"/>
      <c r="H124" s="35"/>
      <c r="I124" s="35"/>
      <c r="J124" s="35"/>
      <c r="K124" s="35"/>
      <c r="L124" s="35"/>
      <c r="M124" s="35"/>
      <c r="N124" s="35"/>
      <c r="O124" s="35"/>
      <c r="P124" s="35"/>
      <c r="Q124" s="35"/>
      <c r="R124" s="35"/>
      <c r="S124" s="35"/>
      <c r="T124" s="35"/>
      <c r="U124" s="35"/>
      <c r="V124" s="35"/>
      <c r="W124" s="35"/>
      <c r="X124" s="35"/>
      <c r="Y124" s="35"/>
      <c r="Z124" s="35"/>
      <c r="AA124" s="35"/>
      <c r="AB124" s="35"/>
      <c r="AC124" s="35"/>
      <c r="AD124" s="35"/>
      <c r="AE124" s="35"/>
      <c r="AF124" s="35"/>
      <c r="AG124" s="35"/>
      <c r="AH124" s="35"/>
      <c r="AI124" s="35"/>
      <c r="AJ124" s="36"/>
      <c r="AK124" s="15"/>
      <c r="AL124" s="28"/>
      <c r="AM124" s="1"/>
    </row>
    <row r="125" spans="1:40" ht="43.2" x14ac:dyDescent="0.3">
      <c r="A125" s="6" t="s">
        <v>15</v>
      </c>
      <c r="B125" s="1" t="s">
        <v>41</v>
      </c>
      <c r="C125" s="1" t="s">
        <v>4</v>
      </c>
      <c r="D125" s="1" t="s">
        <v>7</v>
      </c>
      <c r="E125" s="1" t="s">
        <v>6</v>
      </c>
      <c r="F125" s="1" t="s">
        <v>8</v>
      </c>
      <c r="G125" s="1" t="s">
        <v>5</v>
      </c>
      <c r="H125" s="4" t="s">
        <v>12</v>
      </c>
      <c r="I125" s="4" t="s">
        <v>82</v>
      </c>
      <c r="J125" s="4" t="s">
        <v>83</v>
      </c>
      <c r="K125" s="1" t="s">
        <v>11</v>
      </c>
      <c r="L125" s="1" t="s">
        <v>13</v>
      </c>
      <c r="M125" s="1" t="s">
        <v>89</v>
      </c>
      <c r="N125" s="1" t="s">
        <v>16</v>
      </c>
      <c r="O125" s="1" t="s">
        <v>17</v>
      </c>
      <c r="P125" s="1" t="s">
        <v>18</v>
      </c>
      <c r="Q125" s="1" t="s">
        <v>19</v>
      </c>
      <c r="R125" s="1" t="s">
        <v>40</v>
      </c>
      <c r="S125" s="1" t="s">
        <v>28</v>
      </c>
      <c r="T125" s="1" t="s">
        <v>107</v>
      </c>
      <c r="U125" s="1" t="s">
        <v>100</v>
      </c>
      <c r="V125" s="1" t="s">
        <v>29</v>
      </c>
      <c r="W125" s="1" t="s">
        <v>30</v>
      </c>
      <c r="X125" s="1" t="s">
        <v>31</v>
      </c>
      <c r="Y125" s="1" t="s">
        <v>32</v>
      </c>
      <c r="Z125" s="1" t="s">
        <v>33</v>
      </c>
      <c r="AA125" s="5" t="s">
        <v>34</v>
      </c>
      <c r="AB125" s="1" t="s">
        <v>46</v>
      </c>
      <c r="AC125" s="1" t="s">
        <v>47</v>
      </c>
      <c r="AD125" s="1" t="s">
        <v>48</v>
      </c>
      <c r="AE125" s="5" t="s">
        <v>49</v>
      </c>
      <c r="AF125" s="1" t="s">
        <v>20</v>
      </c>
      <c r="AG125" s="1" t="s">
        <v>50</v>
      </c>
      <c r="AH125" s="1" t="s">
        <v>51</v>
      </c>
      <c r="AI125" s="7" t="s">
        <v>110</v>
      </c>
      <c r="AJ125" s="4" t="s">
        <v>65</v>
      </c>
      <c r="AK125" s="4" t="s">
        <v>94</v>
      </c>
      <c r="AL125" s="4" t="s">
        <v>111</v>
      </c>
      <c r="AM125" s="1" t="s">
        <v>74</v>
      </c>
    </row>
    <row r="126" spans="1:40" x14ac:dyDescent="0.3">
      <c r="A126" s="1" t="s">
        <v>67</v>
      </c>
      <c r="B126" s="1">
        <v>150</v>
      </c>
      <c r="C126" s="1">
        <v>0.02</v>
      </c>
      <c r="D126" s="1">
        <v>5.0000000000000001E-3</v>
      </c>
      <c r="E126" s="1">
        <v>5.0000000000000001E-3</v>
      </c>
      <c r="F126" s="1">
        <v>5.0000000000000001E-3</v>
      </c>
      <c r="G126" s="1">
        <v>0.1</v>
      </c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>
        <v>2.5000000000000001E-2</v>
      </c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</row>
    <row r="127" spans="1:40" x14ac:dyDescent="0.3">
      <c r="A127" s="8" t="s">
        <v>9</v>
      </c>
      <c r="B127" s="8">
        <v>200</v>
      </c>
      <c r="C127" s="8"/>
      <c r="D127" s="8"/>
      <c r="E127" s="8"/>
      <c r="F127" s="8">
        <v>0.02</v>
      </c>
      <c r="G127" s="8"/>
      <c r="H127" s="8"/>
      <c r="I127" s="8"/>
      <c r="J127" s="8"/>
      <c r="K127" s="8"/>
      <c r="L127" s="8">
        <v>2E-3</v>
      </c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1"/>
      <c r="AK127" s="1"/>
      <c r="AL127" s="1"/>
      <c r="AM127" s="1"/>
    </row>
    <row r="128" spans="1:40" x14ac:dyDescent="0.3">
      <c r="A128" s="5" t="s">
        <v>10</v>
      </c>
      <c r="B128" s="1">
        <v>165</v>
      </c>
      <c r="C128" s="1"/>
      <c r="D128" s="1"/>
      <c r="E128" s="1">
        <v>5.0000000000000001E-3</v>
      </c>
      <c r="F128" s="1"/>
      <c r="G128" s="1"/>
      <c r="H128" s="1">
        <v>0.15</v>
      </c>
      <c r="I128" s="1"/>
      <c r="J128" s="1"/>
      <c r="K128" s="1">
        <v>0.01</v>
      </c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</row>
    <row r="129" spans="1:39" x14ac:dyDescent="0.3">
      <c r="A129" s="11" t="s">
        <v>84</v>
      </c>
      <c r="B129" s="16">
        <f>SUM(B126:B128)</f>
        <v>515</v>
      </c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</row>
    <row r="130" spans="1:39" x14ac:dyDescent="0.3">
      <c r="A130" s="9" t="s">
        <v>14</v>
      </c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</row>
    <row r="131" spans="1:39" x14ac:dyDescent="0.3">
      <c r="A131" s="5" t="s">
        <v>54</v>
      </c>
      <c r="B131" s="1">
        <v>250</v>
      </c>
      <c r="C131" s="1"/>
      <c r="D131" s="1">
        <v>2E-3</v>
      </c>
      <c r="E131" s="1"/>
      <c r="F131" s="1"/>
      <c r="G131" s="1"/>
      <c r="H131" s="1"/>
      <c r="I131" s="1"/>
      <c r="J131" s="1"/>
      <c r="K131" s="1"/>
      <c r="L131" s="1"/>
      <c r="M131" s="1"/>
      <c r="N131" s="1">
        <v>7.8E-2</v>
      </c>
      <c r="O131" s="1">
        <v>0.01</v>
      </c>
      <c r="P131" s="1">
        <v>0.01</v>
      </c>
      <c r="Q131" s="1">
        <v>5.0000000000000001E-3</v>
      </c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>
        <v>7.0000000000000007E-2</v>
      </c>
      <c r="AE131" s="1"/>
      <c r="AF131" s="1">
        <v>4.7E-2</v>
      </c>
      <c r="AG131" s="1"/>
      <c r="AH131" s="1"/>
      <c r="AI131" s="1"/>
      <c r="AJ131" s="1"/>
      <c r="AK131" s="1"/>
      <c r="AL131" s="1">
        <v>3.5000000000000003E-2</v>
      </c>
      <c r="AM131" s="1"/>
    </row>
    <row r="132" spans="1:39" x14ac:dyDescent="0.3">
      <c r="A132" s="5" t="s">
        <v>59</v>
      </c>
      <c r="B132" s="1">
        <v>150</v>
      </c>
      <c r="C132" s="1"/>
      <c r="D132" s="1">
        <v>2E-3</v>
      </c>
      <c r="E132" s="1">
        <v>0.01</v>
      </c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>
        <v>0.189</v>
      </c>
      <c r="AE132" s="1"/>
      <c r="AF132" s="1"/>
      <c r="AG132" s="1"/>
      <c r="AH132" s="1"/>
      <c r="AI132" s="1"/>
      <c r="AJ132" s="1"/>
      <c r="AK132" s="1"/>
      <c r="AL132" s="1"/>
      <c r="AM132" s="1"/>
    </row>
    <row r="133" spans="1:39" x14ac:dyDescent="0.3">
      <c r="A133" s="5" t="s">
        <v>43</v>
      </c>
      <c r="B133" s="1">
        <v>80</v>
      </c>
      <c r="C133" s="1"/>
      <c r="D133" s="1">
        <v>2E-3</v>
      </c>
      <c r="E133" s="1"/>
      <c r="F133" s="1"/>
      <c r="G133" s="1"/>
      <c r="H133" s="1">
        <v>0.01</v>
      </c>
      <c r="I133" s="1"/>
      <c r="J133" s="1"/>
      <c r="K133" s="1"/>
      <c r="L133" s="1"/>
      <c r="M133" s="1"/>
      <c r="N133" s="1"/>
      <c r="O133" s="1"/>
      <c r="P133" s="1">
        <v>1.4999999999999999E-2</v>
      </c>
      <c r="Q133" s="1">
        <v>5.0000000000000001E-3</v>
      </c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>
        <v>0.123</v>
      </c>
      <c r="AG133" s="1">
        <v>5.0000000000000001E-3</v>
      </c>
      <c r="AH133" s="1"/>
      <c r="AI133" s="7"/>
      <c r="AJ133" s="1"/>
      <c r="AK133" s="1"/>
      <c r="AL133" s="1"/>
      <c r="AM133" s="1"/>
    </row>
    <row r="134" spans="1:39" x14ac:dyDescent="0.3">
      <c r="A134" s="5" t="s">
        <v>44</v>
      </c>
      <c r="B134" s="1">
        <v>60</v>
      </c>
      <c r="C134" s="1"/>
      <c r="D134" s="1"/>
      <c r="E134" s="1"/>
      <c r="F134" s="1">
        <v>2E-3</v>
      </c>
      <c r="G134" s="1"/>
      <c r="H134" s="1"/>
      <c r="I134" s="1"/>
      <c r="J134" s="1"/>
      <c r="K134" s="1"/>
      <c r="L134" s="1"/>
      <c r="M134" s="1"/>
      <c r="N134" s="1"/>
      <c r="O134" s="1">
        <v>8.7999999999999995E-2</v>
      </c>
      <c r="P134" s="1"/>
      <c r="Q134" s="1">
        <v>0.01</v>
      </c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</row>
    <row r="135" spans="1:39" x14ac:dyDescent="0.3">
      <c r="A135" s="5" t="s">
        <v>23</v>
      </c>
      <c r="B135" s="1">
        <v>200</v>
      </c>
      <c r="C135" s="1"/>
      <c r="D135" s="1"/>
      <c r="E135" s="1"/>
      <c r="F135" s="1">
        <v>0.02</v>
      </c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>
        <v>0.02</v>
      </c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</row>
    <row r="136" spans="1:39" x14ac:dyDescent="0.3">
      <c r="A136" s="5" t="s">
        <v>24</v>
      </c>
      <c r="B136" s="1">
        <v>80</v>
      </c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>
        <v>0.08</v>
      </c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</row>
    <row r="137" spans="1:39" x14ac:dyDescent="0.3">
      <c r="A137" s="11" t="s">
        <v>84</v>
      </c>
      <c r="B137" s="16">
        <f>SUM(B131:B136)</f>
        <v>820</v>
      </c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</row>
    <row r="138" spans="1:39" x14ac:dyDescent="0.3">
      <c r="A138" s="9" t="s">
        <v>25</v>
      </c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</row>
    <row r="139" spans="1:39" x14ac:dyDescent="0.3">
      <c r="A139" s="5" t="s">
        <v>32</v>
      </c>
      <c r="B139" s="1">
        <v>200</v>
      </c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>
        <v>0.2</v>
      </c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</row>
    <row r="140" spans="1:39" x14ac:dyDescent="0.3">
      <c r="A140" s="5" t="s">
        <v>27</v>
      </c>
      <c r="B140" s="1">
        <v>200</v>
      </c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>
        <v>0.2</v>
      </c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</row>
    <row r="141" spans="1:39" x14ac:dyDescent="0.3">
      <c r="A141" s="5" t="s">
        <v>69</v>
      </c>
      <c r="B141" s="1">
        <v>75</v>
      </c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>
        <v>1</v>
      </c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</row>
    <row r="142" spans="1:39" x14ac:dyDescent="0.3">
      <c r="A142" s="11" t="s">
        <v>84</v>
      </c>
      <c r="B142" s="16">
        <f>SUM(B139:B141)</f>
        <v>475</v>
      </c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7"/>
      <c r="AJ142" s="1"/>
      <c r="AK142" s="1"/>
      <c r="AL142" s="1"/>
      <c r="AM142" s="1"/>
    </row>
    <row r="143" spans="1:39" x14ac:dyDescent="0.3">
      <c r="A143" s="5" t="s">
        <v>75</v>
      </c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7"/>
      <c r="AJ143" s="1"/>
      <c r="AK143" s="1"/>
      <c r="AL143" s="1"/>
      <c r="AM143" s="1"/>
    </row>
    <row r="144" spans="1:39" x14ac:dyDescent="0.3">
      <c r="A144" s="5" t="s">
        <v>76</v>
      </c>
      <c r="B144" s="1"/>
      <c r="C144" s="1">
        <f>SUM(C143*C147)</f>
        <v>0</v>
      </c>
      <c r="D144" s="1">
        <f t="shared" ref="D144:AM144" si="61">SUM(D143*D147)</f>
        <v>0</v>
      </c>
      <c r="E144" s="1">
        <f t="shared" si="61"/>
        <v>0</v>
      </c>
      <c r="F144" s="1">
        <f t="shared" si="61"/>
        <v>0</v>
      </c>
      <c r="G144" s="1">
        <f t="shared" si="61"/>
        <v>0</v>
      </c>
      <c r="H144" s="1">
        <f t="shared" si="61"/>
        <v>0</v>
      </c>
      <c r="I144" s="1">
        <f t="shared" si="61"/>
        <v>0</v>
      </c>
      <c r="J144" s="1">
        <f t="shared" si="61"/>
        <v>0</v>
      </c>
      <c r="K144" s="1">
        <f t="shared" si="61"/>
        <v>0</v>
      </c>
      <c r="L144" s="1">
        <f t="shared" si="61"/>
        <v>0</v>
      </c>
      <c r="M144" s="1">
        <f t="shared" si="61"/>
        <v>0</v>
      </c>
      <c r="N144" s="1">
        <f t="shared" si="61"/>
        <v>0</v>
      </c>
      <c r="O144" s="1">
        <f t="shared" si="61"/>
        <v>0</v>
      </c>
      <c r="P144" s="1">
        <f t="shared" si="61"/>
        <v>0</v>
      </c>
      <c r="Q144" s="1">
        <f t="shared" si="61"/>
        <v>0</v>
      </c>
      <c r="R144" s="1">
        <f t="shared" si="61"/>
        <v>0</v>
      </c>
      <c r="S144" s="1">
        <f t="shared" si="61"/>
        <v>0</v>
      </c>
      <c r="T144" s="1">
        <f t="shared" ref="T144" si="62">SUM(T143*T147)</f>
        <v>0</v>
      </c>
      <c r="U144" s="1">
        <f t="shared" si="61"/>
        <v>0</v>
      </c>
      <c r="V144" s="1">
        <f t="shared" si="61"/>
        <v>0</v>
      </c>
      <c r="W144" s="1">
        <f t="shared" si="61"/>
        <v>0</v>
      </c>
      <c r="X144" s="1">
        <f t="shared" si="61"/>
        <v>0</v>
      </c>
      <c r="Y144" s="1">
        <f t="shared" si="61"/>
        <v>0</v>
      </c>
      <c r="Z144" s="1">
        <f t="shared" si="61"/>
        <v>0</v>
      </c>
      <c r="AA144" s="1">
        <f t="shared" si="61"/>
        <v>0</v>
      </c>
      <c r="AB144" s="1">
        <f t="shared" si="61"/>
        <v>0</v>
      </c>
      <c r="AC144" s="1">
        <f t="shared" si="61"/>
        <v>0</v>
      </c>
      <c r="AD144" s="1">
        <f t="shared" si="61"/>
        <v>0</v>
      </c>
      <c r="AE144" s="1">
        <f t="shared" si="61"/>
        <v>0</v>
      </c>
      <c r="AF144" s="1">
        <f t="shared" si="61"/>
        <v>0</v>
      </c>
      <c r="AG144" s="1">
        <f t="shared" si="61"/>
        <v>0</v>
      </c>
      <c r="AH144" s="1">
        <f t="shared" si="61"/>
        <v>0</v>
      </c>
      <c r="AI144" s="1">
        <f t="shared" si="61"/>
        <v>0</v>
      </c>
      <c r="AJ144" s="1">
        <f t="shared" si="61"/>
        <v>0</v>
      </c>
      <c r="AK144" s="1">
        <f t="shared" ref="AK144:AL144" si="63">SUM(AK143*AK147)</f>
        <v>0</v>
      </c>
      <c r="AL144" s="1">
        <f t="shared" si="63"/>
        <v>0</v>
      </c>
      <c r="AM144" s="1">
        <f t="shared" si="61"/>
        <v>0</v>
      </c>
    </row>
    <row r="145" spans="1:40" x14ac:dyDescent="0.3">
      <c r="A145" s="5" t="s">
        <v>77</v>
      </c>
      <c r="B145" s="1"/>
      <c r="C145" s="1">
        <f>SUM(C144*65)</f>
        <v>0</v>
      </c>
      <c r="D145" s="1">
        <f t="shared" ref="D145:AM145" si="64">SUM(D144*65)</f>
        <v>0</v>
      </c>
      <c r="E145" s="1">
        <f t="shared" si="64"/>
        <v>0</v>
      </c>
      <c r="F145" s="1">
        <f t="shared" si="64"/>
        <v>0</v>
      </c>
      <c r="G145" s="1">
        <f t="shared" si="64"/>
        <v>0</v>
      </c>
      <c r="H145" s="1">
        <f t="shared" si="64"/>
        <v>0</v>
      </c>
      <c r="I145" s="1">
        <f t="shared" si="64"/>
        <v>0</v>
      </c>
      <c r="J145" s="1">
        <f t="shared" si="64"/>
        <v>0</v>
      </c>
      <c r="K145" s="1">
        <f t="shared" si="64"/>
        <v>0</v>
      </c>
      <c r="L145" s="1">
        <f t="shared" si="64"/>
        <v>0</v>
      </c>
      <c r="M145" s="1">
        <f t="shared" si="64"/>
        <v>0</v>
      </c>
      <c r="N145" s="1">
        <f t="shared" si="64"/>
        <v>0</v>
      </c>
      <c r="O145" s="1">
        <f t="shared" si="64"/>
        <v>0</v>
      </c>
      <c r="P145" s="1">
        <f t="shared" si="64"/>
        <v>0</v>
      </c>
      <c r="Q145" s="1">
        <f t="shared" si="64"/>
        <v>0</v>
      </c>
      <c r="R145" s="1">
        <f t="shared" si="64"/>
        <v>0</v>
      </c>
      <c r="S145" s="1">
        <f t="shared" si="64"/>
        <v>0</v>
      </c>
      <c r="T145" s="1">
        <f t="shared" ref="T145" si="65">SUM(T144*65)</f>
        <v>0</v>
      </c>
      <c r="U145" s="1">
        <f t="shared" si="64"/>
        <v>0</v>
      </c>
      <c r="V145" s="1">
        <f t="shared" si="64"/>
        <v>0</v>
      </c>
      <c r="W145" s="1">
        <f t="shared" si="64"/>
        <v>0</v>
      </c>
      <c r="X145" s="1">
        <f t="shared" si="64"/>
        <v>0</v>
      </c>
      <c r="Y145" s="1">
        <f t="shared" si="64"/>
        <v>0</v>
      </c>
      <c r="Z145" s="1">
        <f t="shared" si="64"/>
        <v>0</v>
      </c>
      <c r="AA145" s="1">
        <f t="shared" si="64"/>
        <v>0</v>
      </c>
      <c r="AB145" s="1">
        <f t="shared" si="64"/>
        <v>0</v>
      </c>
      <c r="AC145" s="1">
        <f t="shared" si="64"/>
        <v>0</v>
      </c>
      <c r="AD145" s="1">
        <f t="shared" si="64"/>
        <v>0</v>
      </c>
      <c r="AE145" s="1">
        <f t="shared" si="64"/>
        <v>0</v>
      </c>
      <c r="AF145" s="1">
        <f t="shared" si="64"/>
        <v>0</v>
      </c>
      <c r="AG145" s="1">
        <f>SUM(AG144*65)</f>
        <v>0</v>
      </c>
      <c r="AH145" s="1">
        <f t="shared" si="64"/>
        <v>0</v>
      </c>
      <c r="AI145" s="1">
        <f t="shared" si="64"/>
        <v>0</v>
      </c>
      <c r="AJ145" s="1">
        <f t="shared" si="64"/>
        <v>0</v>
      </c>
      <c r="AK145" s="1">
        <f t="shared" ref="AK145:AL145" si="66">SUM(AK144*65)</f>
        <v>0</v>
      </c>
      <c r="AL145" s="1">
        <f t="shared" si="66"/>
        <v>0</v>
      </c>
      <c r="AM145" s="1">
        <f t="shared" si="64"/>
        <v>0</v>
      </c>
      <c r="AN145" s="12">
        <f>SUM(C145:AM145)</f>
        <v>0</v>
      </c>
    </row>
    <row r="146" spans="1:40" x14ac:dyDescent="0.3">
      <c r="A146" s="5" t="s">
        <v>78</v>
      </c>
      <c r="B146" s="1"/>
      <c r="C146" s="1">
        <f>SUM(C147*65)</f>
        <v>1.3</v>
      </c>
      <c r="D146" s="1">
        <f t="shared" ref="D146:AM146" si="67">SUM(D147*65)</f>
        <v>0.71500000000000008</v>
      </c>
      <c r="E146" s="1">
        <f t="shared" si="67"/>
        <v>1.3</v>
      </c>
      <c r="F146" s="1">
        <f t="shared" si="67"/>
        <v>3.0550000000000002</v>
      </c>
      <c r="G146" s="1">
        <f t="shared" si="67"/>
        <v>6.5</v>
      </c>
      <c r="H146" s="1">
        <f t="shared" si="67"/>
        <v>10.4</v>
      </c>
      <c r="I146" s="1">
        <f t="shared" si="67"/>
        <v>0</v>
      </c>
      <c r="J146" s="1">
        <f t="shared" si="67"/>
        <v>0</v>
      </c>
      <c r="K146" s="1">
        <f t="shared" si="67"/>
        <v>0.65</v>
      </c>
      <c r="L146" s="1">
        <f t="shared" si="67"/>
        <v>0.13</v>
      </c>
      <c r="M146" s="1">
        <f t="shared" si="67"/>
        <v>0</v>
      </c>
      <c r="N146" s="1">
        <f t="shared" si="67"/>
        <v>5.07</v>
      </c>
      <c r="O146" s="1">
        <f t="shared" si="67"/>
        <v>6.3699999999999992</v>
      </c>
      <c r="P146" s="1">
        <f t="shared" si="67"/>
        <v>1.625</v>
      </c>
      <c r="Q146" s="1">
        <f t="shared" si="67"/>
        <v>1.3</v>
      </c>
      <c r="R146" s="1">
        <f t="shared" si="67"/>
        <v>0</v>
      </c>
      <c r="S146" s="1">
        <f t="shared" si="67"/>
        <v>1.625</v>
      </c>
      <c r="T146" s="1">
        <f t="shared" si="67"/>
        <v>0</v>
      </c>
      <c r="U146" s="1">
        <f t="shared" si="67"/>
        <v>0</v>
      </c>
      <c r="V146" s="1">
        <f t="shared" si="67"/>
        <v>0</v>
      </c>
      <c r="W146" s="1">
        <f t="shared" si="67"/>
        <v>1.3</v>
      </c>
      <c r="X146" s="1">
        <f t="shared" si="67"/>
        <v>5.2</v>
      </c>
      <c r="Y146" s="1">
        <f t="shared" si="67"/>
        <v>13</v>
      </c>
      <c r="Z146" s="1">
        <f t="shared" si="67"/>
        <v>65</v>
      </c>
      <c r="AA146" s="1">
        <f t="shared" si="67"/>
        <v>13</v>
      </c>
      <c r="AB146" s="1">
        <f t="shared" si="67"/>
        <v>0</v>
      </c>
      <c r="AC146" s="1">
        <f t="shared" si="67"/>
        <v>0</v>
      </c>
      <c r="AD146" s="1">
        <f t="shared" si="67"/>
        <v>16.835000000000001</v>
      </c>
      <c r="AE146" s="1">
        <f t="shared" si="67"/>
        <v>0</v>
      </c>
      <c r="AF146" s="1">
        <f t="shared" si="67"/>
        <v>11.049999999999999</v>
      </c>
      <c r="AG146" s="1">
        <f t="shared" si="67"/>
        <v>0.32500000000000001</v>
      </c>
      <c r="AH146" s="1">
        <f t="shared" si="67"/>
        <v>0</v>
      </c>
      <c r="AI146" s="1">
        <f t="shared" si="67"/>
        <v>0</v>
      </c>
      <c r="AJ146" s="1">
        <f t="shared" si="67"/>
        <v>0</v>
      </c>
      <c r="AK146" s="1">
        <f t="shared" si="67"/>
        <v>0</v>
      </c>
      <c r="AL146" s="1">
        <f t="shared" si="67"/>
        <v>2.2750000000000004</v>
      </c>
      <c r="AM146" s="1">
        <f t="shared" si="67"/>
        <v>0</v>
      </c>
    </row>
    <row r="147" spans="1:40" x14ac:dyDescent="0.3">
      <c r="A147" s="11" t="s">
        <v>85</v>
      </c>
      <c r="B147" s="16">
        <f>SUM(B129+B137+B142)</f>
        <v>1810</v>
      </c>
      <c r="C147" s="17">
        <f t="shared" ref="C147:AM147" si="68">SUM(C126:C141)</f>
        <v>0.02</v>
      </c>
      <c r="D147" s="17">
        <f t="shared" si="68"/>
        <v>1.1000000000000001E-2</v>
      </c>
      <c r="E147" s="17">
        <f t="shared" si="68"/>
        <v>0.02</v>
      </c>
      <c r="F147" s="17">
        <f t="shared" si="68"/>
        <v>4.7E-2</v>
      </c>
      <c r="G147" s="17">
        <f t="shared" si="68"/>
        <v>0.1</v>
      </c>
      <c r="H147" s="17">
        <f t="shared" si="68"/>
        <v>0.16</v>
      </c>
      <c r="I147" s="17">
        <f t="shared" si="68"/>
        <v>0</v>
      </c>
      <c r="J147" s="17">
        <f t="shared" si="68"/>
        <v>0</v>
      </c>
      <c r="K147" s="17">
        <f t="shared" si="68"/>
        <v>0.01</v>
      </c>
      <c r="L147" s="17">
        <f t="shared" si="68"/>
        <v>2E-3</v>
      </c>
      <c r="M147" s="17">
        <f t="shared" si="68"/>
        <v>0</v>
      </c>
      <c r="N147" s="17">
        <f t="shared" si="68"/>
        <v>7.8E-2</v>
      </c>
      <c r="O147" s="17">
        <f t="shared" si="68"/>
        <v>9.799999999999999E-2</v>
      </c>
      <c r="P147" s="17">
        <f t="shared" si="68"/>
        <v>2.5000000000000001E-2</v>
      </c>
      <c r="Q147" s="17">
        <f t="shared" si="68"/>
        <v>0.02</v>
      </c>
      <c r="R147" s="17">
        <f t="shared" si="68"/>
        <v>0</v>
      </c>
      <c r="S147" s="17">
        <f t="shared" si="68"/>
        <v>2.5000000000000001E-2</v>
      </c>
      <c r="T147" s="17">
        <f t="shared" ref="T147" si="69">SUM(T126:T141)</f>
        <v>0</v>
      </c>
      <c r="U147" s="17">
        <f t="shared" si="68"/>
        <v>0</v>
      </c>
      <c r="V147" s="17">
        <f t="shared" si="68"/>
        <v>0</v>
      </c>
      <c r="W147" s="17">
        <f t="shared" si="68"/>
        <v>0.02</v>
      </c>
      <c r="X147" s="17">
        <f t="shared" si="68"/>
        <v>0.08</v>
      </c>
      <c r="Y147" s="17">
        <f t="shared" si="68"/>
        <v>0.2</v>
      </c>
      <c r="Z147" s="17">
        <f t="shared" si="68"/>
        <v>1</v>
      </c>
      <c r="AA147" s="17">
        <f t="shared" si="68"/>
        <v>0.2</v>
      </c>
      <c r="AB147" s="17">
        <f t="shared" si="68"/>
        <v>0</v>
      </c>
      <c r="AC147" s="17">
        <f t="shared" si="68"/>
        <v>0</v>
      </c>
      <c r="AD147" s="17">
        <f t="shared" si="68"/>
        <v>0.25900000000000001</v>
      </c>
      <c r="AE147" s="17">
        <f t="shared" si="68"/>
        <v>0</v>
      </c>
      <c r="AF147" s="17">
        <f t="shared" si="68"/>
        <v>0.16999999999999998</v>
      </c>
      <c r="AG147" s="17">
        <f t="shared" si="68"/>
        <v>5.0000000000000001E-3</v>
      </c>
      <c r="AH147" s="17">
        <f t="shared" si="68"/>
        <v>0</v>
      </c>
      <c r="AI147" s="17">
        <f t="shared" si="68"/>
        <v>0</v>
      </c>
      <c r="AJ147" s="17">
        <f t="shared" si="68"/>
        <v>0</v>
      </c>
      <c r="AK147" s="17">
        <f t="shared" ref="AK147:AL147" si="70">SUM(AK126:AK141)</f>
        <v>0</v>
      </c>
      <c r="AL147" s="17">
        <f t="shared" si="70"/>
        <v>3.5000000000000003E-2</v>
      </c>
      <c r="AM147" s="17">
        <f t="shared" si="68"/>
        <v>0</v>
      </c>
    </row>
    <row r="148" spans="1:40" x14ac:dyDescent="0.3">
      <c r="A148" s="34" t="s">
        <v>68</v>
      </c>
      <c r="B148" s="35"/>
      <c r="C148" s="35"/>
      <c r="D148" s="35"/>
      <c r="E148" s="35"/>
      <c r="F148" s="35"/>
      <c r="G148" s="35"/>
      <c r="H148" s="35"/>
      <c r="I148" s="35"/>
      <c r="J148" s="35"/>
      <c r="K148" s="35"/>
      <c r="L148" s="35"/>
      <c r="M148" s="35"/>
      <c r="N148" s="35"/>
      <c r="O148" s="35"/>
      <c r="P148" s="35"/>
      <c r="Q148" s="35"/>
      <c r="R148" s="35"/>
      <c r="S148" s="35"/>
      <c r="T148" s="35"/>
      <c r="U148" s="35"/>
      <c r="V148" s="35"/>
      <c r="W148" s="35"/>
      <c r="X148" s="35"/>
      <c r="Y148" s="35"/>
      <c r="Z148" s="35"/>
      <c r="AA148" s="35"/>
      <c r="AB148" s="35"/>
      <c r="AC148" s="35"/>
      <c r="AD148" s="35"/>
      <c r="AE148" s="35"/>
      <c r="AF148" s="35"/>
      <c r="AG148" s="35"/>
      <c r="AH148" s="35"/>
      <c r="AI148" s="35"/>
      <c r="AJ148" s="36"/>
      <c r="AK148" s="15"/>
      <c r="AL148" s="28"/>
      <c r="AM148" s="1"/>
    </row>
    <row r="149" spans="1:40" ht="43.2" x14ac:dyDescent="0.3">
      <c r="A149" s="6" t="s">
        <v>15</v>
      </c>
      <c r="B149" s="1" t="s">
        <v>41</v>
      </c>
      <c r="C149" s="1" t="s">
        <v>4</v>
      </c>
      <c r="D149" s="1" t="s">
        <v>7</v>
      </c>
      <c r="E149" s="1" t="s">
        <v>6</v>
      </c>
      <c r="F149" s="1" t="s">
        <v>8</v>
      </c>
      <c r="G149" s="1" t="s">
        <v>5</v>
      </c>
      <c r="H149" s="4" t="s">
        <v>12</v>
      </c>
      <c r="I149" s="4" t="s">
        <v>82</v>
      </c>
      <c r="J149" s="4" t="s">
        <v>83</v>
      </c>
      <c r="K149" s="1" t="s">
        <v>11</v>
      </c>
      <c r="L149" s="1" t="s">
        <v>13</v>
      </c>
      <c r="M149" s="1" t="s">
        <v>89</v>
      </c>
      <c r="N149" s="1" t="s">
        <v>16</v>
      </c>
      <c r="O149" s="1" t="s">
        <v>17</v>
      </c>
      <c r="P149" s="1" t="s">
        <v>18</v>
      </c>
      <c r="Q149" s="1" t="s">
        <v>19</v>
      </c>
      <c r="R149" s="1" t="s">
        <v>40</v>
      </c>
      <c r="S149" s="1" t="s">
        <v>28</v>
      </c>
      <c r="T149" s="1" t="s">
        <v>107</v>
      </c>
      <c r="U149" s="1" t="s">
        <v>100</v>
      </c>
      <c r="V149" s="1" t="s">
        <v>29</v>
      </c>
      <c r="W149" s="1" t="s">
        <v>30</v>
      </c>
      <c r="X149" s="1" t="s">
        <v>31</v>
      </c>
      <c r="Y149" s="1" t="s">
        <v>32</v>
      </c>
      <c r="Z149" s="1" t="s">
        <v>70</v>
      </c>
      <c r="AA149" s="5" t="s">
        <v>34</v>
      </c>
      <c r="AB149" s="1" t="s">
        <v>46</v>
      </c>
      <c r="AC149" s="1" t="s">
        <v>47</v>
      </c>
      <c r="AD149" s="1" t="s">
        <v>48</v>
      </c>
      <c r="AE149" s="5" t="s">
        <v>49</v>
      </c>
      <c r="AF149" s="1" t="s">
        <v>20</v>
      </c>
      <c r="AG149" s="1" t="s">
        <v>50</v>
      </c>
      <c r="AH149" s="1" t="s">
        <v>51</v>
      </c>
      <c r="AI149" s="7" t="s">
        <v>110</v>
      </c>
      <c r="AJ149" s="4" t="s">
        <v>65</v>
      </c>
      <c r="AK149" s="4" t="s">
        <v>94</v>
      </c>
      <c r="AL149" s="4" t="s">
        <v>111</v>
      </c>
      <c r="AM149" s="1" t="s">
        <v>74</v>
      </c>
    </row>
    <row r="150" spans="1:40" x14ac:dyDescent="0.3">
      <c r="A150" s="1" t="s">
        <v>36</v>
      </c>
      <c r="B150" s="1">
        <v>150</v>
      </c>
      <c r="C150" s="1"/>
      <c r="D150" s="1">
        <v>2E-3</v>
      </c>
      <c r="E150" s="1">
        <v>5.0000000000000001E-3</v>
      </c>
      <c r="F150" s="1">
        <v>5.0000000000000001E-3</v>
      </c>
      <c r="G150" s="1">
        <v>0.1</v>
      </c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>
        <v>4.4999999999999998E-2</v>
      </c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</row>
    <row r="151" spans="1:40" x14ac:dyDescent="0.3">
      <c r="A151" s="1" t="s">
        <v>9</v>
      </c>
      <c r="B151" s="1">
        <v>200</v>
      </c>
      <c r="C151" s="1"/>
      <c r="D151" s="1"/>
      <c r="E151" s="1"/>
      <c r="F151" s="1">
        <v>0.02</v>
      </c>
      <c r="G151" s="1"/>
      <c r="H151" s="1"/>
      <c r="I151" s="1"/>
      <c r="J151" s="1"/>
      <c r="K151" s="1"/>
      <c r="L151" s="1">
        <v>2E-3</v>
      </c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</row>
    <row r="152" spans="1:40" x14ac:dyDescent="0.3">
      <c r="A152" s="1" t="s">
        <v>10</v>
      </c>
      <c r="B152" s="1">
        <v>165</v>
      </c>
      <c r="C152" s="1"/>
      <c r="D152" s="1"/>
      <c r="E152" s="1">
        <v>5.0000000000000001E-3</v>
      </c>
      <c r="F152" s="1"/>
      <c r="G152" s="1"/>
      <c r="H152" s="1">
        <v>0.15</v>
      </c>
      <c r="I152" s="1"/>
      <c r="J152" s="1"/>
      <c r="K152" s="1">
        <v>0.01</v>
      </c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</row>
    <row r="153" spans="1:40" x14ac:dyDescent="0.3">
      <c r="A153" s="11" t="s">
        <v>84</v>
      </c>
      <c r="B153" s="16">
        <f>SUM(B150:B152)</f>
        <v>515</v>
      </c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</row>
    <row r="154" spans="1:40" x14ac:dyDescent="0.3">
      <c r="A154" s="3" t="s">
        <v>14</v>
      </c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</row>
    <row r="155" spans="1:40" x14ac:dyDescent="0.3">
      <c r="A155" s="1" t="s">
        <v>38</v>
      </c>
      <c r="B155" s="1">
        <v>250</v>
      </c>
      <c r="C155" s="1"/>
      <c r="D155" s="1">
        <v>2E-3</v>
      </c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>
        <v>0.01</v>
      </c>
      <c r="P155" s="1">
        <v>0.01</v>
      </c>
      <c r="Q155" s="1">
        <v>5.0000000000000001E-3</v>
      </c>
      <c r="R155" s="1">
        <v>0.1</v>
      </c>
      <c r="S155" s="1"/>
      <c r="T155" s="1"/>
      <c r="U155" s="1"/>
      <c r="V155" s="1"/>
      <c r="W155" s="1"/>
      <c r="X155" s="1"/>
      <c r="Y155" s="1"/>
      <c r="Z155" s="1"/>
      <c r="AA155" s="1"/>
      <c r="AB155" s="1" t="s">
        <v>79</v>
      </c>
      <c r="AC155" s="1">
        <v>0.05</v>
      </c>
      <c r="AD155" s="1">
        <v>7.0000000000000007E-2</v>
      </c>
      <c r="AE155" s="1"/>
      <c r="AF155" s="1"/>
      <c r="AG155" s="1"/>
      <c r="AH155" s="1"/>
      <c r="AI155" s="7"/>
      <c r="AJ155" s="1"/>
      <c r="AK155" s="1"/>
      <c r="AL155" s="1"/>
      <c r="AM155" s="1"/>
    </row>
    <row r="156" spans="1:40" x14ac:dyDescent="0.3">
      <c r="A156" s="1" t="s">
        <v>53</v>
      </c>
      <c r="B156" s="1">
        <v>150</v>
      </c>
      <c r="C156" s="1"/>
      <c r="D156" s="1">
        <v>2E-3</v>
      </c>
      <c r="E156" s="1">
        <v>0.01</v>
      </c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>
        <v>4.7E-2</v>
      </c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7"/>
      <c r="AJ156" s="1"/>
      <c r="AK156" s="1"/>
      <c r="AL156" s="1"/>
      <c r="AM156" s="1"/>
    </row>
    <row r="157" spans="1:40" x14ac:dyDescent="0.3">
      <c r="A157" s="1" t="s">
        <v>101</v>
      </c>
      <c r="B157" s="1">
        <v>100</v>
      </c>
      <c r="C157" s="1"/>
      <c r="D157" s="1">
        <v>2E-3</v>
      </c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>
        <v>0.02</v>
      </c>
      <c r="P157" s="1">
        <v>0.02</v>
      </c>
      <c r="Q157" s="1">
        <v>5.0000000000000001E-3</v>
      </c>
      <c r="R157" s="1"/>
      <c r="S157" s="1"/>
      <c r="T157" s="1"/>
      <c r="U157" s="1">
        <v>0.127</v>
      </c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</row>
    <row r="158" spans="1:40" x14ac:dyDescent="0.3">
      <c r="A158" s="1" t="s">
        <v>73</v>
      </c>
      <c r="B158" s="1">
        <v>60</v>
      </c>
      <c r="C158" s="1"/>
      <c r="D158" s="1">
        <v>1E-3</v>
      </c>
      <c r="E158" s="1"/>
      <c r="F158" s="1">
        <v>2E-3</v>
      </c>
      <c r="G158" s="1"/>
      <c r="H158" s="1"/>
      <c r="I158" s="1"/>
      <c r="J158" s="1"/>
      <c r="K158" s="1"/>
      <c r="L158" s="1"/>
      <c r="M158" s="1"/>
      <c r="N158" s="1">
        <v>9.4E-2</v>
      </c>
      <c r="O158" s="1">
        <v>8.0000000000000002E-3</v>
      </c>
      <c r="P158" s="1"/>
      <c r="Q158" s="1">
        <v>0.01</v>
      </c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</row>
    <row r="159" spans="1:40" x14ac:dyDescent="0.3">
      <c r="A159" s="1" t="s">
        <v>23</v>
      </c>
      <c r="B159" s="1">
        <v>200</v>
      </c>
      <c r="C159" s="1"/>
      <c r="D159" s="1"/>
      <c r="E159" s="1"/>
      <c r="F159" s="1">
        <v>0.02</v>
      </c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>
        <v>0.02</v>
      </c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</row>
    <row r="160" spans="1:40" x14ac:dyDescent="0.3">
      <c r="A160" s="1" t="s">
        <v>24</v>
      </c>
      <c r="B160" s="1">
        <v>80</v>
      </c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>
        <v>0.08</v>
      </c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</row>
    <row r="161" spans="1:40" x14ac:dyDescent="0.3">
      <c r="A161" s="11" t="s">
        <v>84</v>
      </c>
      <c r="B161" s="16">
        <f>SUM(B155:B160)</f>
        <v>840</v>
      </c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</row>
    <row r="162" spans="1:40" x14ac:dyDescent="0.3">
      <c r="A162" s="3" t="s">
        <v>25</v>
      </c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</row>
    <row r="163" spans="1:40" x14ac:dyDescent="0.3">
      <c r="A163" s="1" t="s">
        <v>32</v>
      </c>
      <c r="B163" s="1">
        <v>200</v>
      </c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>
        <v>0.2</v>
      </c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</row>
    <row r="164" spans="1:40" x14ac:dyDescent="0.3">
      <c r="A164" s="1" t="s">
        <v>106</v>
      </c>
      <c r="B164" s="1">
        <v>200</v>
      </c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>
        <v>0.2</v>
      </c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</row>
    <row r="165" spans="1:40" x14ac:dyDescent="0.3">
      <c r="A165" s="1" t="s">
        <v>56</v>
      </c>
      <c r="B165" s="1">
        <v>75</v>
      </c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>
        <v>7.4999999999999997E-2</v>
      </c>
    </row>
    <row r="166" spans="1:40" x14ac:dyDescent="0.3">
      <c r="A166" s="11" t="s">
        <v>84</v>
      </c>
      <c r="B166" s="16">
        <f>SUM(B163:B165)</f>
        <v>475</v>
      </c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7"/>
      <c r="AJ166" s="1"/>
      <c r="AK166" s="1"/>
      <c r="AL166" s="1"/>
      <c r="AM166" s="1"/>
    </row>
    <row r="167" spans="1:40" x14ac:dyDescent="0.3">
      <c r="A167" s="1" t="s">
        <v>75</v>
      </c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7"/>
      <c r="AJ167" s="1"/>
      <c r="AK167" s="1"/>
      <c r="AL167" s="1"/>
      <c r="AM167" s="1"/>
    </row>
    <row r="168" spans="1:40" x14ac:dyDescent="0.3">
      <c r="A168" s="1" t="s">
        <v>76</v>
      </c>
      <c r="B168" s="1"/>
      <c r="C168" s="1">
        <f>SUM(C167*C171)</f>
        <v>0</v>
      </c>
      <c r="D168" s="1">
        <f t="shared" ref="D168:AM168" si="71">SUM(D167*D171)</f>
        <v>0</v>
      </c>
      <c r="E168" s="1">
        <f t="shared" si="71"/>
        <v>0</v>
      </c>
      <c r="F168" s="1">
        <f t="shared" si="71"/>
        <v>0</v>
      </c>
      <c r="G168" s="1">
        <f t="shared" si="71"/>
        <v>0</v>
      </c>
      <c r="H168" s="1">
        <f t="shared" si="71"/>
        <v>0</v>
      </c>
      <c r="I168" s="1">
        <f t="shared" si="71"/>
        <v>0</v>
      </c>
      <c r="J168" s="1">
        <f t="shared" si="71"/>
        <v>0</v>
      </c>
      <c r="K168" s="1">
        <f t="shared" si="71"/>
        <v>0</v>
      </c>
      <c r="L168" s="1">
        <f t="shared" si="71"/>
        <v>0</v>
      </c>
      <c r="M168" s="1">
        <f t="shared" si="71"/>
        <v>0</v>
      </c>
      <c r="N168" s="1">
        <f t="shared" si="71"/>
        <v>0</v>
      </c>
      <c r="O168" s="1">
        <f t="shared" si="71"/>
        <v>0</v>
      </c>
      <c r="P168" s="1">
        <f t="shared" si="71"/>
        <v>0</v>
      </c>
      <c r="Q168" s="1">
        <f t="shared" si="71"/>
        <v>0</v>
      </c>
      <c r="R168" s="1">
        <f t="shared" si="71"/>
        <v>0</v>
      </c>
      <c r="S168" s="1">
        <f t="shared" si="71"/>
        <v>0</v>
      </c>
      <c r="T168" s="1">
        <f t="shared" ref="T168" si="72">SUM(T167*T171)</f>
        <v>0</v>
      </c>
      <c r="U168" s="1">
        <f t="shared" si="71"/>
        <v>0</v>
      </c>
      <c r="V168" s="1">
        <f t="shared" si="71"/>
        <v>0</v>
      </c>
      <c r="W168" s="1">
        <f t="shared" si="71"/>
        <v>0</v>
      </c>
      <c r="X168" s="1">
        <f t="shared" si="71"/>
        <v>0</v>
      </c>
      <c r="Y168" s="1">
        <f t="shared" si="71"/>
        <v>0</v>
      </c>
      <c r="Z168" s="1">
        <f t="shared" si="71"/>
        <v>0</v>
      </c>
      <c r="AA168" s="1">
        <f t="shared" si="71"/>
        <v>0</v>
      </c>
      <c r="AB168" s="1">
        <f t="shared" si="71"/>
        <v>0</v>
      </c>
      <c r="AC168" s="1">
        <f t="shared" si="71"/>
        <v>0</v>
      </c>
      <c r="AD168" s="1">
        <f t="shared" si="71"/>
        <v>0</v>
      </c>
      <c r="AE168" s="1">
        <f t="shared" si="71"/>
        <v>0</v>
      </c>
      <c r="AF168" s="1">
        <f t="shared" si="71"/>
        <v>0</v>
      </c>
      <c r="AG168" s="1">
        <f t="shared" si="71"/>
        <v>0</v>
      </c>
      <c r="AH168" s="1">
        <f t="shared" si="71"/>
        <v>0</v>
      </c>
      <c r="AI168" s="1">
        <f t="shared" si="71"/>
        <v>0</v>
      </c>
      <c r="AJ168" s="1">
        <f t="shared" si="71"/>
        <v>0</v>
      </c>
      <c r="AK168" s="1">
        <f t="shared" ref="AK168:AL168" si="73">SUM(AK167*AK171)</f>
        <v>0</v>
      </c>
      <c r="AL168" s="1">
        <f t="shared" si="73"/>
        <v>0</v>
      </c>
      <c r="AM168" s="1">
        <f t="shared" si="71"/>
        <v>0</v>
      </c>
    </row>
    <row r="169" spans="1:40" x14ac:dyDescent="0.3">
      <c r="A169" s="1" t="s">
        <v>77</v>
      </c>
      <c r="B169" s="1"/>
      <c r="C169" s="1">
        <f>SUM(C168*65)</f>
        <v>0</v>
      </c>
      <c r="D169" s="1">
        <f t="shared" ref="D169:AM169" si="74">SUM(D168*65)</f>
        <v>0</v>
      </c>
      <c r="E169" s="1">
        <f t="shared" si="74"/>
        <v>0</v>
      </c>
      <c r="F169" s="1">
        <f t="shared" si="74"/>
        <v>0</v>
      </c>
      <c r="G169" s="1">
        <f t="shared" si="74"/>
        <v>0</v>
      </c>
      <c r="H169" s="1">
        <f t="shared" si="74"/>
        <v>0</v>
      </c>
      <c r="I169" s="1">
        <f t="shared" si="74"/>
        <v>0</v>
      </c>
      <c r="J169" s="1">
        <f t="shared" si="74"/>
        <v>0</v>
      </c>
      <c r="K169" s="1">
        <f t="shared" si="74"/>
        <v>0</v>
      </c>
      <c r="L169" s="1">
        <f t="shared" si="74"/>
        <v>0</v>
      </c>
      <c r="M169" s="1">
        <f t="shared" si="74"/>
        <v>0</v>
      </c>
      <c r="N169" s="1">
        <f t="shared" si="74"/>
        <v>0</v>
      </c>
      <c r="O169" s="1">
        <f t="shared" si="74"/>
        <v>0</v>
      </c>
      <c r="P169" s="1">
        <f t="shared" si="74"/>
        <v>0</v>
      </c>
      <c r="Q169" s="1">
        <f t="shared" si="74"/>
        <v>0</v>
      </c>
      <c r="R169" s="1">
        <f t="shared" si="74"/>
        <v>0</v>
      </c>
      <c r="S169" s="1">
        <f t="shared" si="74"/>
        <v>0</v>
      </c>
      <c r="T169" s="1">
        <f t="shared" ref="T169" si="75">SUM(T168*65)</f>
        <v>0</v>
      </c>
      <c r="U169" s="1">
        <f t="shared" si="74"/>
        <v>0</v>
      </c>
      <c r="V169" s="1">
        <f t="shared" si="74"/>
        <v>0</v>
      </c>
      <c r="W169" s="1">
        <f t="shared" si="74"/>
        <v>0</v>
      </c>
      <c r="X169" s="1">
        <f t="shared" si="74"/>
        <v>0</v>
      </c>
      <c r="Y169" s="1">
        <f t="shared" si="74"/>
        <v>0</v>
      </c>
      <c r="Z169" s="1">
        <f t="shared" si="74"/>
        <v>0</v>
      </c>
      <c r="AA169" s="1">
        <f t="shared" si="74"/>
        <v>0</v>
      </c>
      <c r="AB169" s="1">
        <f t="shared" si="74"/>
        <v>0</v>
      </c>
      <c r="AC169" s="1">
        <f t="shared" si="74"/>
        <v>0</v>
      </c>
      <c r="AD169" s="1">
        <f t="shared" si="74"/>
        <v>0</v>
      </c>
      <c r="AE169" s="1">
        <f t="shared" si="74"/>
        <v>0</v>
      </c>
      <c r="AF169" s="1">
        <f t="shared" si="74"/>
        <v>0</v>
      </c>
      <c r="AG169" s="1">
        <f t="shared" si="74"/>
        <v>0</v>
      </c>
      <c r="AH169" s="1">
        <f t="shared" si="74"/>
        <v>0</v>
      </c>
      <c r="AI169" s="1">
        <f t="shared" si="74"/>
        <v>0</v>
      </c>
      <c r="AJ169" s="1">
        <f t="shared" si="74"/>
        <v>0</v>
      </c>
      <c r="AK169" s="1">
        <f t="shared" ref="AK169:AL169" si="76">SUM(AK168*65)</f>
        <v>0</v>
      </c>
      <c r="AL169" s="1">
        <f t="shared" si="76"/>
        <v>0</v>
      </c>
      <c r="AM169" s="1">
        <f t="shared" si="74"/>
        <v>0</v>
      </c>
      <c r="AN169" s="12">
        <f>SUM(C169:AM169)</f>
        <v>0</v>
      </c>
    </row>
    <row r="170" spans="1:40" x14ac:dyDescent="0.3">
      <c r="A170" s="1" t="s">
        <v>78</v>
      </c>
      <c r="B170" s="1"/>
      <c r="C170" s="1">
        <f>SUM(C171*65)</f>
        <v>0</v>
      </c>
      <c r="D170" s="1">
        <f t="shared" ref="D170:AM170" si="77">SUM(D171*65)</f>
        <v>0.58500000000000008</v>
      </c>
      <c r="E170" s="1">
        <f t="shared" si="77"/>
        <v>1.3</v>
      </c>
      <c r="F170" s="1">
        <f t="shared" si="77"/>
        <v>3.0550000000000002</v>
      </c>
      <c r="G170" s="1">
        <f t="shared" si="77"/>
        <v>6.5</v>
      </c>
      <c r="H170" s="1">
        <f t="shared" si="77"/>
        <v>9.75</v>
      </c>
      <c r="I170" s="1">
        <f t="shared" si="77"/>
        <v>0</v>
      </c>
      <c r="J170" s="1">
        <f t="shared" si="77"/>
        <v>0</v>
      </c>
      <c r="K170" s="1">
        <f t="shared" si="77"/>
        <v>0.65</v>
      </c>
      <c r="L170" s="1">
        <f t="shared" si="77"/>
        <v>0.13</v>
      </c>
      <c r="M170" s="1">
        <f t="shared" si="77"/>
        <v>0</v>
      </c>
      <c r="N170" s="1">
        <f t="shared" si="77"/>
        <v>6.11</v>
      </c>
      <c r="O170" s="1">
        <f t="shared" si="77"/>
        <v>2.4699999999999998</v>
      </c>
      <c r="P170" s="1">
        <f t="shared" si="77"/>
        <v>1.95</v>
      </c>
      <c r="Q170" s="1">
        <f t="shared" si="77"/>
        <v>1.3</v>
      </c>
      <c r="R170" s="1">
        <f t="shared" si="77"/>
        <v>6.5</v>
      </c>
      <c r="S170" s="1">
        <f t="shared" si="77"/>
        <v>3.0550000000000002</v>
      </c>
      <c r="T170" s="1">
        <f t="shared" si="77"/>
        <v>13</v>
      </c>
      <c r="U170" s="1">
        <f t="shared" si="77"/>
        <v>8.2550000000000008</v>
      </c>
      <c r="V170" s="1">
        <f t="shared" si="77"/>
        <v>0</v>
      </c>
      <c r="W170" s="1">
        <f t="shared" si="77"/>
        <v>1.3</v>
      </c>
      <c r="X170" s="1">
        <f t="shared" si="77"/>
        <v>5.2</v>
      </c>
      <c r="Y170" s="1">
        <f t="shared" si="77"/>
        <v>13</v>
      </c>
      <c r="Z170" s="1">
        <f t="shared" si="77"/>
        <v>0</v>
      </c>
      <c r="AA170" s="1">
        <f t="shared" si="77"/>
        <v>0</v>
      </c>
      <c r="AB170" s="1">
        <f t="shared" si="77"/>
        <v>2.9249999999999998</v>
      </c>
      <c r="AC170" s="1">
        <f t="shared" si="77"/>
        <v>3.25</v>
      </c>
      <c r="AD170" s="1">
        <f t="shared" si="77"/>
        <v>4.5500000000000007</v>
      </c>
      <c r="AE170" s="1">
        <f t="shared" si="77"/>
        <v>0</v>
      </c>
      <c r="AF170" s="1">
        <f t="shared" si="77"/>
        <v>0</v>
      </c>
      <c r="AG170" s="1">
        <f t="shared" si="77"/>
        <v>0</v>
      </c>
      <c r="AH170" s="1">
        <f t="shared" si="77"/>
        <v>0</v>
      </c>
      <c r="AI170" s="1">
        <f t="shared" si="77"/>
        <v>0</v>
      </c>
      <c r="AJ170" s="1">
        <f t="shared" si="77"/>
        <v>0</v>
      </c>
      <c r="AK170" s="1">
        <f t="shared" si="77"/>
        <v>0</v>
      </c>
      <c r="AL170" s="1">
        <f t="shared" si="77"/>
        <v>0</v>
      </c>
      <c r="AM170" s="1">
        <f t="shared" si="77"/>
        <v>4.875</v>
      </c>
      <c r="AN170" s="13"/>
    </row>
    <row r="171" spans="1:40" x14ac:dyDescent="0.3">
      <c r="A171" s="11" t="s">
        <v>85</v>
      </c>
      <c r="B171" s="16">
        <f>SUM(B153+B161+B166)</f>
        <v>1830</v>
      </c>
      <c r="C171" s="17">
        <f t="shared" ref="C171:AM171" si="78">SUM(C150:C165)</f>
        <v>0</v>
      </c>
      <c r="D171" s="17">
        <f t="shared" si="78"/>
        <v>9.0000000000000011E-3</v>
      </c>
      <c r="E171" s="17">
        <f t="shared" si="78"/>
        <v>0.02</v>
      </c>
      <c r="F171" s="17">
        <f t="shared" si="78"/>
        <v>4.7E-2</v>
      </c>
      <c r="G171" s="17">
        <f t="shared" si="78"/>
        <v>0.1</v>
      </c>
      <c r="H171" s="17">
        <f t="shared" si="78"/>
        <v>0.15</v>
      </c>
      <c r="I171" s="17">
        <f t="shared" si="78"/>
        <v>0</v>
      </c>
      <c r="J171" s="17">
        <f t="shared" si="78"/>
        <v>0</v>
      </c>
      <c r="K171" s="17">
        <f t="shared" si="78"/>
        <v>0.01</v>
      </c>
      <c r="L171" s="17">
        <f t="shared" si="78"/>
        <v>2E-3</v>
      </c>
      <c r="M171" s="17">
        <f t="shared" si="78"/>
        <v>0</v>
      </c>
      <c r="N171" s="17">
        <f t="shared" si="78"/>
        <v>9.4E-2</v>
      </c>
      <c r="O171" s="17">
        <f t="shared" si="78"/>
        <v>3.7999999999999999E-2</v>
      </c>
      <c r="P171" s="17">
        <f t="shared" si="78"/>
        <v>0.03</v>
      </c>
      <c r="Q171" s="17">
        <f t="shared" si="78"/>
        <v>0.02</v>
      </c>
      <c r="R171" s="17">
        <f t="shared" si="78"/>
        <v>0.1</v>
      </c>
      <c r="S171" s="17">
        <f t="shared" si="78"/>
        <v>4.7E-2</v>
      </c>
      <c r="T171" s="17">
        <f t="shared" ref="T171" si="79">SUM(T150:T165)</f>
        <v>0.2</v>
      </c>
      <c r="U171" s="17">
        <f t="shared" si="78"/>
        <v>0.127</v>
      </c>
      <c r="V171" s="17">
        <f t="shared" si="78"/>
        <v>0</v>
      </c>
      <c r="W171" s="17">
        <f t="shared" si="78"/>
        <v>0.02</v>
      </c>
      <c r="X171" s="17">
        <f t="shared" si="78"/>
        <v>0.08</v>
      </c>
      <c r="Y171" s="17">
        <f t="shared" si="78"/>
        <v>0.2</v>
      </c>
      <c r="Z171" s="17">
        <f t="shared" si="78"/>
        <v>0</v>
      </c>
      <c r="AA171" s="17">
        <f t="shared" si="78"/>
        <v>0</v>
      </c>
      <c r="AB171" s="17">
        <f t="shared" si="78"/>
        <v>4.4999999999999998E-2</v>
      </c>
      <c r="AC171" s="17">
        <f t="shared" si="78"/>
        <v>0.05</v>
      </c>
      <c r="AD171" s="17">
        <f t="shared" si="78"/>
        <v>7.0000000000000007E-2</v>
      </c>
      <c r="AE171" s="17">
        <f t="shared" si="78"/>
        <v>0</v>
      </c>
      <c r="AF171" s="17">
        <f t="shared" si="78"/>
        <v>0</v>
      </c>
      <c r="AG171" s="17">
        <f t="shared" si="78"/>
        <v>0</v>
      </c>
      <c r="AH171" s="17">
        <f t="shared" si="78"/>
        <v>0</v>
      </c>
      <c r="AI171" s="17">
        <f t="shared" si="78"/>
        <v>0</v>
      </c>
      <c r="AJ171" s="17">
        <f t="shared" si="78"/>
        <v>0</v>
      </c>
      <c r="AK171" s="17">
        <f t="shared" ref="AK171:AL171" si="80">SUM(AK150:AK165)</f>
        <v>0</v>
      </c>
      <c r="AL171" s="17">
        <f t="shared" si="80"/>
        <v>0</v>
      </c>
      <c r="AM171" s="17">
        <f t="shared" si="78"/>
        <v>7.4999999999999997E-2</v>
      </c>
    </row>
    <row r="172" spans="1:40" x14ac:dyDescent="0.3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</row>
    <row r="173" spans="1:40" x14ac:dyDescent="0.3">
      <c r="A173" s="1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</row>
    <row r="174" spans="1:40" x14ac:dyDescent="0.3">
      <c r="A174" s="34" t="s">
        <v>92</v>
      </c>
      <c r="B174" s="35"/>
      <c r="C174" s="35"/>
      <c r="D174" s="35"/>
      <c r="E174" s="35"/>
      <c r="F174" s="35"/>
      <c r="G174" s="35"/>
      <c r="H174" s="35"/>
      <c r="I174" s="35"/>
      <c r="J174" s="35"/>
      <c r="K174" s="35"/>
      <c r="L174" s="35"/>
      <c r="M174" s="35"/>
      <c r="N174" s="35"/>
      <c r="O174" s="35"/>
      <c r="P174" s="35"/>
      <c r="Q174" s="35"/>
      <c r="R174" s="35"/>
      <c r="S174" s="35"/>
      <c r="T174" s="35"/>
      <c r="U174" s="35"/>
      <c r="V174" s="35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</row>
    <row r="175" spans="1:40" x14ac:dyDescent="0.3">
      <c r="A175" s="14" t="s">
        <v>15</v>
      </c>
      <c r="B175" s="14"/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</row>
    <row r="176" spans="1:40" ht="43.2" x14ac:dyDescent="0.3">
      <c r="A176" s="1" t="s">
        <v>2</v>
      </c>
      <c r="B176" s="1" t="s">
        <v>41</v>
      </c>
      <c r="C176" s="1" t="s">
        <v>4</v>
      </c>
      <c r="D176" s="1" t="s">
        <v>7</v>
      </c>
      <c r="E176" s="1" t="s">
        <v>6</v>
      </c>
      <c r="F176" s="1" t="s">
        <v>8</v>
      </c>
      <c r="G176" s="1" t="s">
        <v>5</v>
      </c>
      <c r="H176" s="4" t="s">
        <v>12</v>
      </c>
      <c r="I176" s="4" t="s">
        <v>82</v>
      </c>
      <c r="J176" s="4" t="s">
        <v>83</v>
      </c>
      <c r="K176" s="1" t="s">
        <v>11</v>
      </c>
      <c r="L176" s="1" t="s">
        <v>13</v>
      </c>
      <c r="M176" s="1" t="s">
        <v>89</v>
      </c>
      <c r="N176" s="1" t="s">
        <v>16</v>
      </c>
      <c r="O176" s="1" t="s">
        <v>17</v>
      </c>
      <c r="P176" s="1" t="s">
        <v>18</v>
      </c>
      <c r="Q176" s="1" t="s">
        <v>19</v>
      </c>
      <c r="R176" s="1" t="s">
        <v>40</v>
      </c>
      <c r="S176" s="1" t="s">
        <v>28</v>
      </c>
      <c r="T176" s="1" t="s">
        <v>107</v>
      </c>
      <c r="U176" s="1" t="s">
        <v>100</v>
      </c>
      <c r="V176" s="1" t="s">
        <v>29</v>
      </c>
      <c r="W176" s="1" t="s">
        <v>30</v>
      </c>
      <c r="X176" s="1" t="s">
        <v>31</v>
      </c>
      <c r="Y176" s="1" t="s">
        <v>32</v>
      </c>
      <c r="Z176" s="4" t="s">
        <v>70</v>
      </c>
      <c r="AA176" s="5" t="s">
        <v>34</v>
      </c>
      <c r="AB176" s="1" t="s">
        <v>46</v>
      </c>
      <c r="AC176" s="1" t="s">
        <v>47</v>
      </c>
      <c r="AD176" s="1" t="s">
        <v>48</v>
      </c>
      <c r="AE176" s="5" t="s">
        <v>49</v>
      </c>
      <c r="AF176" s="1" t="s">
        <v>20</v>
      </c>
      <c r="AG176" s="1" t="s">
        <v>50</v>
      </c>
      <c r="AH176" s="1" t="s">
        <v>51</v>
      </c>
      <c r="AI176" s="7" t="s">
        <v>110</v>
      </c>
      <c r="AJ176" s="4" t="s">
        <v>65</v>
      </c>
      <c r="AK176" s="4" t="s">
        <v>94</v>
      </c>
      <c r="AL176" s="4" t="s">
        <v>111</v>
      </c>
      <c r="AM176" s="1" t="s">
        <v>74</v>
      </c>
    </row>
    <row r="177" spans="1:39" x14ac:dyDescent="0.3">
      <c r="A177" s="1" t="s">
        <v>93</v>
      </c>
      <c r="B177" s="1">
        <v>150</v>
      </c>
      <c r="C177" s="1">
        <v>4.4999999999999998E-2</v>
      </c>
      <c r="D177" s="1">
        <v>5.0000000000000001E-3</v>
      </c>
      <c r="E177" s="1">
        <v>5.0000000000000001E-3</v>
      </c>
      <c r="F177" s="1">
        <v>5.0000000000000001E-3</v>
      </c>
      <c r="G177" s="1">
        <v>0.1</v>
      </c>
      <c r="H177" s="1"/>
      <c r="I177" s="1"/>
      <c r="J177" s="1"/>
      <c r="K177" s="1"/>
      <c r="L177" s="1"/>
      <c r="M177" s="1">
        <v>4.4999999999999998E-2</v>
      </c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7"/>
      <c r="AJ177" s="1"/>
      <c r="AK177" s="1"/>
      <c r="AL177" s="1"/>
      <c r="AM177" s="1"/>
    </row>
    <row r="178" spans="1:39" x14ac:dyDescent="0.3">
      <c r="A178" s="1" t="s">
        <v>9</v>
      </c>
      <c r="B178" s="1">
        <v>200</v>
      </c>
      <c r="C178" s="1"/>
      <c r="D178" s="1"/>
      <c r="E178" s="1"/>
      <c r="F178" s="1">
        <v>0.02</v>
      </c>
      <c r="G178" s="1"/>
      <c r="H178" s="1"/>
      <c r="I178" s="1"/>
      <c r="J178" s="1"/>
      <c r="K178" s="1"/>
      <c r="L178" s="1">
        <v>2E-3</v>
      </c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7"/>
      <c r="AJ178" s="1"/>
      <c r="AK178" s="1"/>
      <c r="AL178" s="1"/>
      <c r="AM178" s="1"/>
    </row>
    <row r="179" spans="1:39" x14ac:dyDescent="0.3">
      <c r="A179" s="1" t="s">
        <v>10</v>
      </c>
      <c r="B179" s="1">
        <v>165</v>
      </c>
      <c r="C179" s="1"/>
      <c r="D179" s="1"/>
      <c r="E179" s="1">
        <v>5.0000000000000001E-3</v>
      </c>
      <c r="F179" s="1"/>
      <c r="G179" s="1"/>
      <c r="H179" s="1">
        <v>0.15</v>
      </c>
      <c r="I179" s="1"/>
      <c r="J179" s="1"/>
      <c r="K179" s="1">
        <v>0.01</v>
      </c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7"/>
      <c r="AJ179" s="1"/>
      <c r="AK179" s="1"/>
      <c r="AL179" s="1"/>
      <c r="AM179" s="1"/>
    </row>
    <row r="180" spans="1:39" x14ac:dyDescent="0.3">
      <c r="A180" s="11" t="s">
        <v>84</v>
      </c>
      <c r="B180" s="16">
        <f>SUM(B177:B179)</f>
        <v>515</v>
      </c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7"/>
      <c r="AJ180" s="1"/>
      <c r="AK180" s="1"/>
      <c r="AL180" s="1"/>
      <c r="AM180" s="1"/>
    </row>
    <row r="181" spans="1:39" x14ac:dyDescent="0.3">
      <c r="A181" s="3" t="s">
        <v>14</v>
      </c>
      <c r="B181" s="3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7"/>
      <c r="AJ181" s="1"/>
      <c r="AK181" s="1"/>
      <c r="AL181" s="1"/>
      <c r="AM181" s="1"/>
    </row>
    <row r="182" spans="1:39" x14ac:dyDescent="0.3">
      <c r="A182" s="1" t="s">
        <v>91</v>
      </c>
      <c r="B182" s="1">
        <v>250</v>
      </c>
      <c r="C182" s="1">
        <v>2E-3</v>
      </c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>
        <v>0.1</v>
      </c>
      <c r="O182" s="1">
        <v>0.01</v>
      </c>
      <c r="P182" s="1">
        <v>0.01</v>
      </c>
      <c r="Q182" s="1">
        <v>5.0000000000000001E-3</v>
      </c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>
        <v>7.0000000000000007E-2</v>
      </c>
      <c r="AE182" s="1"/>
      <c r="AF182" s="1">
        <v>5.5E-2</v>
      </c>
      <c r="AG182" s="1"/>
      <c r="AH182" s="1"/>
      <c r="AI182" s="7"/>
      <c r="AJ182" s="1"/>
      <c r="AK182" s="1"/>
      <c r="AL182" s="1"/>
      <c r="AM182" s="1"/>
    </row>
    <row r="183" spans="1:39" x14ac:dyDescent="0.3">
      <c r="A183" s="1" t="s">
        <v>88</v>
      </c>
      <c r="B183" s="1">
        <v>150</v>
      </c>
      <c r="C183" s="1">
        <v>0.05</v>
      </c>
      <c r="D183" s="1">
        <v>5.0000000000000001E-3</v>
      </c>
      <c r="E183" s="1">
        <v>0.01</v>
      </c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7"/>
      <c r="AJ183" s="1"/>
      <c r="AK183" s="1"/>
      <c r="AL183" s="1"/>
      <c r="AM183" s="1"/>
    </row>
    <row r="184" spans="1:39" x14ac:dyDescent="0.3">
      <c r="A184" s="1" t="s">
        <v>90</v>
      </c>
      <c r="B184" s="1">
        <v>80</v>
      </c>
      <c r="C184" s="1"/>
      <c r="D184" s="1">
        <v>2E-3</v>
      </c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>
        <v>5.0000000000000001E-3</v>
      </c>
      <c r="R184" s="1">
        <v>0.10199999999999999</v>
      </c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7"/>
      <c r="AJ184" s="1"/>
      <c r="AK184" s="1"/>
      <c r="AL184" s="1"/>
      <c r="AM184" s="1"/>
    </row>
    <row r="185" spans="1:39" x14ac:dyDescent="0.3">
      <c r="A185" s="1" t="s">
        <v>112</v>
      </c>
      <c r="B185" s="1">
        <v>60</v>
      </c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7">
        <v>6.5000000000000002E-2</v>
      </c>
      <c r="AJ185" s="1"/>
      <c r="AK185" s="1"/>
      <c r="AL185" s="1"/>
      <c r="AM185" s="1"/>
    </row>
    <row r="186" spans="1:39" x14ac:dyDescent="0.3">
      <c r="A186" s="1" t="s">
        <v>23</v>
      </c>
      <c r="B186" s="1">
        <v>200</v>
      </c>
      <c r="C186" s="1"/>
      <c r="D186" s="1"/>
      <c r="E186" s="1"/>
      <c r="F186" s="1">
        <v>0.02</v>
      </c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>
        <v>0.02</v>
      </c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7"/>
      <c r="AJ186" s="1"/>
      <c r="AK186" s="1"/>
      <c r="AL186" s="1"/>
      <c r="AM186" s="1"/>
    </row>
    <row r="187" spans="1:39" x14ac:dyDescent="0.3">
      <c r="A187" s="1" t="s">
        <v>24</v>
      </c>
      <c r="B187" s="1">
        <v>80</v>
      </c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>
        <v>0.08</v>
      </c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7"/>
      <c r="AJ187" s="1"/>
      <c r="AK187" s="1"/>
      <c r="AL187" s="1"/>
      <c r="AM187" s="1"/>
    </row>
    <row r="188" spans="1:39" x14ac:dyDescent="0.3">
      <c r="A188" s="11" t="s">
        <v>84</v>
      </c>
      <c r="B188" s="16">
        <f>SUM(B182:B187)</f>
        <v>820</v>
      </c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7"/>
      <c r="AJ188" s="1"/>
      <c r="AK188" s="1"/>
      <c r="AL188" s="1"/>
      <c r="AM188" s="1"/>
    </row>
    <row r="189" spans="1:39" x14ac:dyDescent="0.3">
      <c r="A189" s="3" t="s">
        <v>25</v>
      </c>
      <c r="B189" s="3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7"/>
      <c r="AJ189" s="1"/>
      <c r="AK189" s="1"/>
      <c r="AL189" s="1"/>
      <c r="AM189" s="1"/>
    </row>
    <row r="190" spans="1:39" x14ac:dyDescent="0.3">
      <c r="A190" s="1" t="s">
        <v>26</v>
      </c>
      <c r="B190" s="1">
        <v>200</v>
      </c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>
        <v>0.2</v>
      </c>
      <c r="Z190" s="1"/>
      <c r="AA190" s="1"/>
      <c r="AB190" s="1"/>
      <c r="AC190" s="1"/>
      <c r="AD190" s="1"/>
      <c r="AE190" s="1"/>
      <c r="AF190" s="1"/>
      <c r="AG190" s="1"/>
      <c r="AH190" s="1"/>
      <c r="AI190" s="7"/>
      <c r="AJ190" s="1"/>
      <c r="AK190" s="1"/>
      <c r="AL190" s="1"/>
      <c r="AM190" s="1"/>
    </row>
    <row r="191" spans="1:39" x14ac:dyDescent="0.3">
      <c r="A191" s="1" t="s">
        <v>69</v>
      </c>
      <c r="B191" s="1">
        <v>75</v>
      </c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>
        <v>1</v>
      </c>
      <c r="AA191" s="1"/>
      <c r="AB191" s="1"/>
      <c r="AC191" s="1"/>
      <c r="AD191" s="1"/>
      <c r="AE191" s="1"/>
      <c r="AF191" s="1"/>
      <c r="AG191" s="1"/>
      <c r="AH191" s="1"/>
      <c r="AI191" s="7"/>
      <c r="AJ191" s="1"/>
      <c r="AK191" s="1"/>
      <c r="AL191" s="1"/>
      <c r="AM191" s="1"/>
    </row>
    <row r="192" spans="1:39" x14ac:dyDescent="0.3">
      <c r="A192" s="1" t="s">
        <v>94</v>
      </c>
      <c r="B192" s="1">
        <v>200</v>
      </c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7"/>
      <c r="AJ192" s="1"/>
      <c r="AK192" s="1">
        <v>0.2</v>
      </c>
      <c r="AL192" s="1"/>
      <c r="AM192" s="1"/>
    </row>
    <row r="193" spans="1:39" x14ac:dyDescent="0.3">
      <c r="A193" s="11" t="s">
        <v>84</v>
      </c>
      <c r="B193" s="16">
        <f>SUM(B190:B192)</f>
        <v>475</v>
      </c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7"/>
      <c r="AJ193" s="1"/>
      <c r="AK193" s="1"/>
      <c r="AL193" s="1"/>
      <c r="AM193" s="1"/>
    </row>
    <row r="194" spans="1:39" x14ac:dyDescent="0.3">
      <c r="A194" s="1" t="s">
        <v>75</v>
      </c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7"/>
      <c r="AJ194" s="1"/>
      <c r="AK194" s="1"/>
      <c r="AL194" s="1"/>
      <c r="AM194" s="1"/>
    </row>
    <row r="195" spans="1:39" x14ac:dyDescent="0.3">
      <c r="A195" s="1" t="s">
        <v>86</v>
      </c>
      <c r="B195" s="1"/>
      <c r="C195" s="1">
        <f>SUM(C198*C194)</f>
        <v>0</v>
      </c>
      <c r="D195" s="1">
        <f>SUM(D194*D198)</f>
        <v>0</v>
      </c>
      <c r="E195" s="1">
        <f t="shared" ref="E195:AM195" si="81">SUM(E194*E198)</f>
        <v>0</v>
      </c>
      <c r="F195" s="1">
        <f t="shared" si="81"/>
        <v>0</v>
      </c>
      <c r="G195" s="1">
        <f t="shared" si="81"/>
        <v>0</v>
      </c>
      <c r="H195" s="1">
        <f t="shared" si="81"/>
        <v>0</v>
      </c>
      <c r="I195" s="1">
        <f t="shared" si="81"/>
        <v>0</v>
      </c>
      <c r="J195" s="1">
        <f t="shared" si="81"/>
        <v>0</v>
      </c>
      <c r="K195" s="1">
        <f t="shared" si="81"/>
        <v>0</v>
      </c>
      <c r="L195" s="1">
        <f t="shared" si="81"/>
        <v>0</v>
      </c>
      <c r="M195" s="1">
        <f t="shared" si="81"/>
        <v>0</v>
      </c>
      <c r="N195" s="1">
        <f t="shared" si="81"/>
        <v>0</v>
      </c>
      <c r="O195" s="1">
        <f t="shared" si="81"/>
        <v>0</v>
      </c>
      <c r="P195" s="1">
        <f t="shared" si="81"/>
        <v>0</v>
      </c>
      <c r="Q195" s="1">
        <f t="shared" si="81"/>
        <v>0</v>
      </c>
      <c r="R195" s="1">
        <f t="shared" si="81"/>
        <v>0</v>
      </c>
      <c r="S195" s="1">
        <f t="shared" si="81"/>
        <v>0</v>
      </c>
      <c r="T195" s="1">
        <f t="shared" ref="T195" si="82">SUM(T194*T198)</f>
        <v>0</v>
      </c>
      <c r="U195" s="1">
        <f t="shared" si="81"/>
        <v>0</v>
      </c>
      <c r="V195" s="1">
        <f t="shared" si="81"/>
        <v>0</v>
      </c>
      <c r="W195" s="1">
        <f t="shared" si="81"/>
        <v>0</v>
      </c>
      <c r="X195" s="1">
        <f t="shared" si="81"/>
        <v>0</v>
      </c>
      <c r="Y195" s="1">
        <f t="shared" si="81"/>
        <v>0</v>
      </c>
      <c r="Z195" s="1">
        <f t="shared" si="81"/>
        <v>0</v>
      </c>
      <c r="AA195" s="1">
        <f t="shared" si="81"/>
        <v>0</v>
      </c>
      <c r="AB195" s="1">
        <f t="shared" si="81"/>
        <v>0</v>
      </c>
      <c r="AC195" s="1">
        <f t="shared" si="81"/>
        <v>0</v>
      </c>
      <c r="AD195" s="1">
        <f t="shared" si="81"/>
        <v>0</v>
      </c>
      <c r="AE195" s="1">
        <f t="shared" si="81"/>
        <v>0</v>
      </c>
      <c r="AF195" s="1">
        <f t="shared" si="81"/>
        <v>0</v>
      </c>
      <c r="AG195" s="1">
        <f t="shared" si="81"/>
        <v>0</v>
      </c>
      <c r="AH195" s="1">
        <f t="shared" si="81"/>
        <v>0</v>
      </c>
      <c r="AI195" s="1">
        <f t="shared" si="81"/>
        <v>0</v>
      </c>
      <c r="AJ195" s="1">
        <f t="shared" si="81"/>
        <v>0</v>
      </c>
      <c r="AK195" s="1">
        <f t="shared" ref="AK195:AL195" si="83">SUM(AK194*AK198)</f>
        <v>0</v>
      </c>
      <c r="AL195" s="1">
        <f t="shared" si="83"/>
        <v>0</v>
      </c>
      <c r="AM195" s="1">
        <f t="shared" si="81"/>
        <v>0</v>
      </c>
    </row>
    <row r="196" spans="1:39" x14ac:dyDescent="0.3">
      <c r="A196" s="1" t="s">
        <v>77</v>
      </c>
      <c r="B196" s="1"/>
      <c r="C196" s="1">
        <f>SUM(C195*65)</f>
        <v>0</v>
      </c>
      <c r="D196" s="1">
        <f t="shared" ref="D196:AM196" si="84">SUM(D195*65)</f>
        <v>0</v>
      </c>
      <c r="E196" s="1">
        <f t="shared" si="84"/>
        <v>0</v>
      </c>
      <c r="F196" s="1">
        <f t="shared" si="84"/>
        <v>0</v>
      </c>
      <c r="G196" s="1">
        <f t="shared" si="84"/>
        <v>0</v>
      </c>
      <c r="H196" s="1">
        <f t="shared" si="84"/>
        <v>0</v>
      </c>
      <c r="I196" s="1">
        <f t="shared" si="84"/>
        <v>0</v>
      </c>
      <c r="J196" s="1">
        <f t="shared" si="84"/>
        <v>0</v>
      </c>
      <c r="K196" s="1">
        <f t="shared" si="84"/>
        <v>0</v>
      </c>
      <c r="L196" s="1">
        <f t="shared" si="84"/>
        <v>0</v>
      </c>
      <c r="M196" s="1">
        <f t="shared" si="84"/>
        <v>0</v>
      </c>
      <c r="N196" s="1">
        <f t="shared" si="84"/>
        <v>0</v>
      </c>
      <c r="O196" s="1">
        <f t="shared" si="84"/>
        <v>0</v>
      </c>
      <c r="P196" s="1">
        <f t="shared" si="84"/>
        <v>0</v>
      </c>
      <c r="Q196" s="1">
        <f t="shared" si="84"/>
        <v>0</v>
      </c>
      <c r="R196" s="1">
        <f t="shared" si="84"/>
        <v>0</v>
      </c>
      <c r="S196" s="1">
        <f t="shared" si="84"/>
        <v>0</v>
      </c>
      <c r="T196" s="1">
        <f t="shared" ref="T196" si="85">SUM(T195*65)</f>
        <v>0</v>
      </c>
      <c r="U196" s="1">
        <f t="shared" si="84"/>
        <v>0</v>
      </c>
      <c r="V196" s="1">
        <f t="shared" si="84"/>
        <v>0</v>
      </c>
      <c r="W196" s="1">
        <f t="shared" si="84"/>
        <v>0</v>
      </c>
      <c r="X196" s="1">
        <f t="shared" si="84"/>
        <v>0</v>
      </c>
      <c r="Y196" s="1">
        <f t="shared" si="84"/>
        <v>0</v>
      </c>
      <c r="Z196" s="1">
        <f t="shared" si="84"/>
        <v>0</v>
      </c>
      <c r="AA196" s="1">
        <f t="shared" si="84"/>
        <v>0</v>
      </c>
      <c r="AB196" s="1">
        <f t="shared" si="84"/>
        <v>0</v>
      </c>
      <c r="AC196" s="1">
        <f t="shared" si="84"/>
        <v>0</v>
      </c>
      <c r="AD196" s="1">
        <f t="shared" si="84"/>
        <v>0</v>
      </c>
      <c r="AE196" s="1">
        <f t="shared" si="84"/>
        <v>0</v>
      </c>
      <c r="AF196" s="1">
        <f t="shared" si="84"/>
        <v>0</v>
      </c>
      <c r="AG196" s="1">
        <f t="shared" si="84"/>
        <v>0</v>
      </c>
      <c r="AH196" s="1">
        <f t="shared" si="84"/>
        <v>0</v>
      </c>
      <c r="AI196" s="1">
        <f t="shared" si="84"/>
        <v>0</v>
      </c>
      <c r="AJ196" s="1">
        <f t="shared" si="84"/>
        <v>0</v>
      </c>
      <c r="AK196" s="1">
        <f t="shared" ref="AK196:AL196" si="86">SUM(AK195*65)</f>
        <v>0</v>
      </c>
      <c r="AL196" s="1">
        <f t="shared" si="86"/>
        <v>0</v>
      </c>
      <c r="AM196" s="1">
        <f t="shared" si="84"/>
        <v>0</v>
      </c>
    </row>
    <row r="197" spans="1:39" x14ac:dyDescent="0.3">
      <c r="A197" s="1" t="s">
        <v>78</v>
      </c>
      <c r="B197" s="1"/>
      <c r="C197" s="1">
        <f>SUM(C198*65)</f>
        <v>6.3050000000000006</v>
      </c>
      <c r="D197" s="1">
        <f t="shared" ref="D197:AM197" si="87">SUM(D198*65)</f>
        <v>0.78</v>
      </c>
      <c r="E197" s="1">
        <f t="shared" si="87"/>
        <v>1.3</v>
      </c>
      <c r="F197" s="1">
        <f t="shared" si="87"/>
        <v>2.9249999999999998</v>
      </c>
      <c r="G197" s="1">
        <f t="shared" si="87"/>
        <v>6.5</v>
      </c>
      <c r="H197" s="1">
        <f>SUM(H198*65)</f>
        <v>9.75</v>
      </c>
      <c r="I197" s="1">
        <f t="shared" si="87"/>
        <v>0</v>
      </c>
      <c r="J197" s="1">
        <f t="shared" si="87"/>
        <v>0</v>
      </c>
      <c r="K197" s="1">
        <f t="shared" si="87"/>
        <v>0.65</v>
      </c>
      <c r="L197" s="1">
        <f t="shared" si="87"/>
        <v>0.13</v>
      </c>
      <c r="M197" s="1">
        <f t="shared" si="87"/>
        <v>2.9249999999999998</v>
      </c>
      <c r="N197" s="1">
        <f t="shared" si="87"/>
        <v>6.5</v>
      </c>
      <c r="O197" s="1">
        <f t="shared" si="87"/>
        <v>0.65</v>
      </c>
      <c r="P197" s="1">
        <f t="shared" si="87"/>
        <v>0.65</v>
      </c>
      <c r="Q197" s="1">
        <f t="shared" si="87"/>
        <v>0.65</v>
      </c>
      <c r="R197" s="1">
        <f t="shared" si="87"/>
        <v>6.63</v>
      </c>
      <c r="S197" s="1">
        <f t="shared" si="87"/>
        <v>0</v>
      </c>
      <c r="T197" s="1">
        <f t="shared" si="87"/>
        <v>0</v>
      </c>
      <c r="U197" s="1">
        <f t="shared" si="87"/>
        <v>0</v>
      </c>
      <c r="V197" s="1">
        <f t="shared" si="87"/>
        <v>0</v>
      </c>
      <c r="W197" s="1">
        <f t="shared" si="87"/>
        <v>1.3</v>
      </c>
      <c r="X197" s="1">
        <f t="shared" si="87"/>
        <v>5.2</v>
      </c>
      <c r="Y197" s="1">
        <f t="shared" si="87"/>
        <v>13</v>
      </c>
      <c r="Z197" s="1">
        <f t="shared" si="87"/>
        <v>65</v>
      </c>
      <c r="AA197" s="1">
        <f t="shared" si="87"/>
        <v>0</v>
      </c>
      <c r="AB197" s="1">
        <f t="shared" si="87"/>
        <v>0</v>
      </c>
      <c r="AC197" s="1">
        <f t="shared" si="87"/>
        <v>0</v>
      </c>
      <c r="AD197" s="1">
        <f t="shared" si="87"/>
        <v>4.5500000000000007</v>
      </c>
      <c r="AE197" s="1">
        <f t="shared" si="87"/>
        <v>0</v>
      </c>
      <c r="AF197" s="1">
        <f t="shared" si="87"/>
        <v>3.5750000000000002</v>
      </c>
      <c r="AG197" s="1">
        <f t="shared" si="87"/>
        <v>0</v>
      </c>
      <c r="AH197" s="1">
        <f t="shared" si="87"/>
        <v>0</v>
      </c>
      <c r="AI197" s="1">
        <f t="shared" si="87"/>
        <v>4.2250000000000005</v>
      </c>
      <c r="AJ197" s="1">
        <f t="shared" si="87"/>
        <v>0</v>
      </c>
      <c r="AK197" s="1">
        <f t="shared" si="87"/>
        <v>13</v>
      </c>
      <c r="AL197" s="1">
        <f t="shared" si="87"/>
        <v>0</v>
      </c>
      <c r="AM197" s="1">
        <f t="shared" si="87"/>
        <v>0</v>
      </c>
    </row>
    <row r="198" spans="1:39" x14ac:dyDescent="0.3">
      <c r="A198" s="11" t="s">
        <v>85</v>
      </c>
      <c r="B198" s="16">
        <f>SUM(B180+B188+B193)</f>
        <v>1810</v>
      </c>
      <c r="C198" s="17">
        <f>SUM(C177:C192)</f>
        <v>9.7000000000000003E-2</v>
      </c>
      <c r="D198" s="17">
        <f t="shared" ref="D198:G198" si="88">SUM(D177:D192)</f>
        <v>1.2E-2</v>
      </c>
      <c r="E198" s="17">
        <f t="shared" si="88"/>
        <v>0.02</v>
      </c>
      <c r="F198" s="17">
        <f t="shared" si="88"/>
        <v>4.4999999999999998E-2</v>
      </c>
      <c r="G198" s="17">
        <f t="shared" si="88"/>
        <v>0.1</v>
      </c>
      <c r="H198" s="17">
        <f>SUM(H177:H192)</f>
        <v>0.15</v>
      </c>
      <c r="I198" s="17">
        <f t="shared" ref="I198:AM198" si="89">SUM(I177:I192)</f>
        <v>0</v>
      </c>
      <c r="J198" s="17">
        <f t="shared" si="89"/>
        <v>0</v>
      </c>
      <c r="K198" s="17">
        <f t="shared" si="89"/>
        <v>0.01</v>
      </c>
      <c r="L198" s="17">
        <f t="shared" si="89"/>
        <v>2E-3</v>
      </c>
      <c r="M198" s="17">
        <f t="shared" si="89"/>
        <v>4.4999999999999998E-2</v>
      </c>
      <c r="N198" s="17">
        <f t="shared" si="89"/>
        <v>0.1</v>
      </c>
      <c r="O198" s="17">
        <f t="shared" si="89"/>
        <v>0.01</v>
      </c>
      <c r="P198" s="17">
        <f t="shared" si="89"/>
        <v>0.01</v>
      </c>
      <c r="Q198" s="17">
        <f t="shared" si="89"/>
        <v>0.01</v>
      </c>
      <c r="R198" s="17">
        <f t="shared" si="89"/>
        <v>0.10199999999999999</v>
      </c>
      <c r="S198" s="17">
        <f t="shared" si="89"/>
        <v>0</v>
      </c>
      <c r="T198" s="17">
        <f t="shared" ref="T198" si="90">SUM(T177:T192)</f>
        <v>0</v>
      </c>
      <c r="U198" s="17">
        <f t="shared" si="89"/>
        <v>0</v>
      </c>
      <c r="V198" s="17">
        <f t="shared" si="89"/>
        <v>0</v>
      </c>
      <c r="W198" s="17">
        <f t="shared" si="89"/>
        <v>0.02</v>
      </c>
      <c r="X198" s="17">
        <f t="shared" si="89"/>
        <v>0.08</v>
      </c>
      <c r="Y198" s="17">
        <f t="shared" si="89"/>
        <v>0.2</v>
      </c>
      <c r="Z198" s="17">
        <f t="shared" si="89"/>
        <v>1</v>
      </c>
      <c r="AA198" s="17">
        <f t="shared" si="89"/>
        <v>0</v>
      </c>
      <c r="AB198" s="17">
        <f t="shared" si="89"/>
        <v>0</v>
      </c>
      <c r="AC198" s="17">
        <f t="shared" si="89"/>
        <v>0</v>
      </c>
      <c r="AD198" s="17">
        <f t="shared" si="89"/>
        <v>7.0000000000000007E-2</v>
      </c>
      <c r="AE198" s="17">
        <f t="shared" si="89"/>
        <v>0</v>
      </c>
      <c r="AF198" s="17">
        <f t="shared" si="89"/>
        <v>5.5E-2</v>
      </c>
      <c r="AG198" s="17">
        <f t="shared" si="89"/>
        <v>0</v>
      </c>
      <c r="AH198" s="17">
        <f t="shared" si="89"/>
        <v>0</v>
      </c>
      <c r="AI198" s="17">
        <f t="shared" si="89"/>
        <v>6.5000000000000002E-2</v>
      </c>
      <c r="AJ198" s="17">
        <f t="shared" si="89"/>
        <v>0</v>
      </c>
      <c r="AK198" s="17">
        <f t="shared" ref="AK198:AL198" si="91">SUM(AK177:AK192)</f>
        <v>0.2</v>
      </c>
      <c r="AL198" s="17">
        <f t="shared" si="91"/>
        <v>0</v>
      </c>
      <c r="AM198" s="17">
        <f t="shared" si="89"/>
        <v>0</v>
      </c>
    </row>
    <row r="199" spans="1:39" x14ac:dyDescent="0.3">
      <c r="A199" s="34" t="s">
        <v>95</v>
      </c>
      <c r="B199" s="35"/>
      <c r="C199" s="35"/>
      <c r="D199" s="35"/>
      <c r="E199" s="35"/>
      <c r="F199" s="35"/>
      <c r="G199" s="35"/>
      <c r="H199" s="35"/>
      <c r="I199" s="35"/>
      <c r="J199" s="35"/>
      <c r="K199" s="35"/>
      <c r="L199" s="35"/>
      <c r="M199" s="35"/>
      <c r="N199" s="35"/>
      <c r="O199" s="35"/>
      <c r="P199" s="35"/>
      <c r="Q199" s="35"/>
      <c r="R199" s="35"/>
      <c r="S199" s="35"/>
      <c r="T199" s="35"/>
      <c r="U199" s="35"/>
      <c r="V199" s="35"/>
      <c r="W199" s="35"/>
      <c r="X199" s="35"/>
      <c r="Y199" s="35"/>
      <c r="Z199" s="35"/>
      <c r="AA199" s="35"/>
      <c r="AB199" s="35"/>
      <c r="AC199" s="35"/>
      <c r="AD199" s="36"/>
      <c r="AE199" s="1"/>
      <c r="AF199" s="1"/>
      <c r="AG199" s="1"/>
      <c r="AH199" s="1"/>
      <c r="AI199" s="7"/>
      <c r="AJ199" s="1"/>
      <c r="AK199" s="1"/>
      <c r="AL199" s="1"/>
      <c r="AM199" s="1"/>
    </row>
    <row r="200" spans="1:39" ht="43.2" x14ac:dyDescent="0.3">
      <c r="A200" s="14" t="s">
        <v>15</v>
      </c>
      <c r="B200" s="1" t="s">
        <v>41</v>
      </c>
      <c r="C200" s="1" t="s">
        <v>4</v>
      </c>
      <c r="D200" s="1" t="s">
        <v>7</v>
      </c>
      <c r="E200" s="1" t="s">
        <v>6</v>
      </c>
      <c r="F200" s="1" t="s">
        <v>8</v>
      </c>
      <c r="G200" s="1" t="s">
        <v>5</v>
      </c>
      <c r="H200" s="4" t="s">
        <v>12</v>
      </c>
      <c r="I200" s="4" t="s">
        <v>82</v>
      </c>
      <c r="J200" s="4" t="s">
        <v>83</v>
      </c>
      <c r="K200" s="1" t="s">
        <v>11</v>
      </c>
      <c r="L200" s="1" t="s">
        <v>13</v>
      </c>
      <c r="M200" s="1" t="s">
        <v>89</v>
      </c>
      <c r="N200" s="1" t="s">
        <v>16</v>
      </c>
      <c r="O200" s="1" t="s">
        <v>17</v>
      </c>
      <c r="P200" s="1" t="s">
        <v>18</v>
      </c>
      <c r="Q200" s="1" t="s">
        <v>19</v>
      </c>
      <c r="R200" s="1" t="s">
        <v>40</v>
      </c>
      <c r="S200" s="1" t="s">
        <v>28</v>
      </c>
      <c r="T200" s="1" t="s">
        <v>107</v>
      </c>
      <c r="U200" s="1" t="s">
        <v>100</v>
      </c>
      <c r="V200" s="1" t="s">
        <v>29</v>
      </c>
      <c r="W200" s="1" t="s">
        <v>30</v>
      </c>
      <c r="X200" s="1" t="s">
        <v>31</v>
      </c>
      <c r="Y200" s="1" t="s">
        <v>32</v>
      </c>
      <c r="Z200" s="1" t="s">
        <v>70</v>
      </c>
      <c r="AA200" s="5" t="s">
        <v>34</v>
      </c>
      <c r="AB200" s="1" t="s">
        <v>46</v>
      </c>
      <c r="AC200" s="1" t="s">
        <v>47</v>
      </c>
      <c r="AD200" s="1" t="s">
        <v>48</v>
      </c>
      <c r="AE200" s="5" t="s">
        <v>49</v>
      </c>
      <c r="AF200" s="1" t="s">
        <v>20</v>
      </c>
      <c r="AG200" s="1" t="s">
        <v>50</v>
      </c>
      <c r="AH200" s="1" t="s">
        <v>51</v>
      </c>
      <c r="AI200" s="7" t="s">
        <v>110</v>
      </c>
      <c r="AJ200" s="4" t="s">
        <v>65</v>
      </c>
      <c r="AK200" s="4" t="s">
        <v>94</v>
      </c>
      <c r="AL200" s="4" t="s">
        <v>111</v>
      </c>
      <c r="AM200" s="1" t="s">
        <v>74</v>
      </c>
    </row>
    <row r="201" spans="1:39" x14ac:dyDescent="0.3">
      <c r="A201" s="1" t="s">
        <v>63</v>
      </c>
      <c r="B201" s="1">
        <v>150</v>
      </c>
      <c r="C201" s="1"/>
      <c r="D201" s="1">
        <v>2E-3</v>
      </c>
      <c r="E201" s="1">
        <v>5.0000000000000001E-3</v>
      </c>
      <c r="F201" s="1">
        <v>5.0000000000000001E-3</v>
      </c>
      <c r="G201" s="1">
        <v>0.1</v>
      </c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7"/>
      <c r="AJ201" s="1">
        <v>4.4999999999999998E-2</v>
      </c>
      <c r="AK201" s="1"/>
      <c r="AL201" s="1"/>
      <c r="AM201" s="1"/>
    </row>
    <row r="202" spans="1:39" x14ac:dyDescent="0.3">
      <c r="A202" s="1" t="s">
        <v>9</v>
      </c>
      <c r="B202" s="1">
        <v>200</v>
      </c>
      <c r="C202" s="1"/>
      <c r="D202" s="1"/>
      <c r="E202" s="1"/>
      <c r="F202" s="1">
        <v>0.02</v>
      </c>
      <c r="G202" s="1"/>
      <c r="H202" s="1"/>
      <c r="I202" s="1"/>
      <c r="J202" s="1"/>
      <c r="K202" s="1"/>
      <c r="L202" s="1">
        <v>2E-3</v>
      </c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7"/>
      <c r="AJ202" s="1"/>
      <c r="AK202" s="1"/>
      <c r="AL202" s="1"/>
      <c r="AM202" s="1"/>
    </row>
    <row r="203" spans="1:39" x14ac:dyDescent="0.3">
      <c r="A203" s="1" t="s">
        <v>81</v>
      </c>
      <c r="B203" s="1">
        <v>60</v>
      </c>
      <c r="C203" s="1"/>
      <c r="D203" s="1"/>
      <c r="E203" s="1"/>
      <c r="F203" s="1">
        <v>5.0000000000000001E-3</v>
      </c>
      <c r="G203" s="1"/>
      <c r="H203" s="1"/>
      <c r="I203" s="1">
        <v>0.05</v>
      </c>
      <c r="J203" s="1">
        <v>5.0000000000000001E-3</v>
      </c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7"/>
      <c r="AJ203" s="1"/>
      <c r="AK203" s="1"/>
      <c r="AL203" s="1"/>
      <c r="AM203" s="1"/>
    </row>
    <row r="204" spans="1:39" x14ac:dyDescent="0.3">
      <c r="A204" s="1" t="s">
        <v>80</v>
      </c>
      <c r="B204" s="1">
        <v>150</v>
      </c>
      <c r="C204" s="1"/>
      <c r="D204" s="1"/>
      <c r="E204" s="1"/>
      <c r="F204" s="1"/>
      <c r="G204" s="1"/>
      <c r="H204" s="1">
        <v>0.15</v>
      </c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7"/>
      <c r="AJ204" s="1"/>
      <c r="AK204" s="1"/>
      <c r="AL204" s="1"/>
      <c r="AM204" s="1"/>
    </row>
    <row r="205" spans="1:39" x14ac:dyDescent="0.3">
      <c r="A205" s="11" t="s">
        <v>84</v>
      </c>
      <c r="B205" s="16">
        <f>SUM(B201:B204)</f>
        <v>560</v>
      </c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7"/>
      <c r="AJ205" s="1"/>
      <c r="AK205" s="1"/>
      <c r="AL205" s="1"/>
      <c r="AM205" s="1"/>
    </row>
    <row r="206" spans="1:39" x14ac:dyDescent="0.3">
      <c r="A206" s="3" t="s">
        <v>14</v>
      </c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7"/>
      <c r="AJ206" s="1"/>
      <c r="AK206" s="1"/>
      <c r="AL206" s="1"/>
      <c r="AM206" s="1"/>
    </row>
    <row r="207" spans="1:39" x14ac:dyDescent="0.3">
      <c r="A207" s="1" t="s">
        <v>38</v>
      </c>
      <c r="B207" s="1">
        <v>250</v>
      </c>
      <c r="C207" s="1"/>
      <c r="D207" s="1">
        <v>2E-3</v>
      </c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>
        <v>0.01</v>
      </c>
      <c r="P207" s="1">
        <v>0.01</v>
      </c>
      <c r="Q207" s="1">
        <v>5.0000000000000001E-3</v>
      </c>
      <c r="R207" s="1">
        <v>0.1</v>
      </c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>
        <v>0.05</v>
      </c>
      <c r="AD207" s="1">
        <v>7.0000000000000007E-2</v>
      </c>
      <c r="AE207" s="1"/>
      <c r="AF207" s="1"/>
      <c r="AG207" s="1"/>
      <c r="AH207" s="1"/>
      <c r="AI207" s="7"/>
      <c r="AJ207" s="1"/>
      <c r="AK207" s="1"/>
      <c r="AL207" s="1"/>
      <c r="AM207" s="1"/>
    </row>
    <row r="208" spans="1:39" x14ac:dyDescent="0.3">
      <c r="A208" s="1" t="s">
        <v>42</v>
      </c>
      <c r="B208" s="1">
        <v>150</v>
      </c>
      <c r="C208" s="1"/>
      <c r="D208" s="1">
        <v>5.0000000000000001E-3</v>
      </c>
      <c r="E208" s="1">
        <v>0.01</v>
      </c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>
        <v>5.5E-2</v>
      </c>
      <c r="AF208" s="1"/>
      <c r="AG208" s="1"/>
      <c r="AH208" s="1"/>
      <c r="AI208" s="7"/>
      <c r="AJ208" s="1"/>
      <c r="AK208" s="1"/>
      <c r="AL208" s="1"/>
      <c r="AM208" s="1"/>
    </row>
    <row r="209" spans="1:39" x14ac:dyDescent="0.3">
      <c r="A209" s="1" t="s">
        <v>96</v>
      </c>
      <c r="B209" s="1">
        <v>80</v>
      </c>
      <c r="C209" s="1">
        <v>0.01</v>
      </c>
      <c r="D209" s="1">
        <v>2E-3</v>
      </c>
      <c r="E209" s="1"/>
      <c r="F209" s="1"/>
      <c r="G209" s="1"/>
      <c r="H209" s="1">
        <v>0.01</v>
      </c>
      <c r="I209" s="1"/>
      <c r="J209" s="1"/>
      <c r="K209" s="1"/>
      <c r="L209" s="1"/>
      <c r="M209" s="1"/>
      <c r="N209" s="1"/>
      <c r="O209" s="1"/>
      <c r="P209" s="1">
        <v>1.4999999999999999E-2</v>
      </c>
      <c r="Q209" s="1">
        <v>5.0000000000000001E-3</v>
      </c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>
        <v>0.123</v>
      </c>
      <c r="AG209" s="1">
        <v>5.0000000000000001E-3</v>
      </c>
      <c r="AH209" s="1"/>
      <c r="AI209" s="7"/>
      <c r="AJ209" s="1"/>
      <c r="AK209" s="1"/>
      <c r="AL209" s="1"/>
      <c r="AM209" s="1"/>
    </row>
    <row r="210" spans="1:39" x14ac:dyDescent="0.3">
      <c r="A210" s="1" t="s">
        <v>71</v>
      </c>
      <c r="B210" s="1">
        <v>60</v>
      </c>
      <c r="C210" s="1"/>
      <c r="D210" s="1">
        <v>1E-3</v>
      </c>
      <c r="E210" s="1"/>
      <c r="F210" s="1">
        <v>5.0000000000000001E-3</v>
      </c>
      <c r="G210" s="1"/>
      <c r="H210" s="1"/>
      <c r="I210" s="1"/>
      <c r="J210" s="1"/>
      <c r="K210" s="1"/>
      <c r="L210" s="1"/>
      <c r="M210" s="1"/>
      <c r="N210" s="1">
        <v>9.4E-2</v>
      </c>
      <c r="O210" s="1">
        <v>8.0000000000000002E-3</v>
      </c>
      <c r="P210" s="1"/>
      <c r="Q210" s="1">
        <v>0.01</v>
      </c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7"/>
      <c r="AJ210" s="1"/>
      <c r="AK210" s="1"/>
      <c r="AL210" s="1"/>
      <c r="AM210" s="1"/>
    </row>
    <row r="211" spans="1:39" x14ac:dyDescent="0.3">
      <c r="A211" s="1" t="s">
        <v>23</v>
      </c>
      <c r="B211" s="1">
        <v>200</v>
      </c>
      <c r="C211" s="1"/>
      <c r="D211" s="1"/>
      <c r="E211" s="1"/>
      <c r="F211" s="1">
        <v>0.02</v>
      </c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>
        <v>0.02</v>
      </c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7"/>
      <c r="AJ211" s="1"/>
      <c r="AK211" s="1"/>
      <c r="AL211" s="1"/>
      <c r="AM211" s="1"/>
    </row>
    <row r="212" spans="1:39" x14ac:dyDescent="0.3">
      <c r="A212" s="1" t="s">
        <v>24</v>
      </c>
      <c r="B212" s="1">
        <v>80</v>
      </c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>
        <v>0.08</v>
      </c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7"/>
      <c r="AJ212" s="1"/>
      <c r="AK212" s="1"/>
      <c r="AL212" s="1"/>
      <c r="AM212" s="1"/>
    </row>
    <row r="213" spans="1:39" x14ac:dyDescent="0.3">
      <c r="A213" s="11" t="s">
        <v>84</v>
      </c>
      <c r="B213" s="16">
        <f>SUM(B207:B212)</f>
        <v>820</v>
      </c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7"/>
      <c r="AJ213" s="1"/>
      <c r="AK213" s="1"/>
      <c r="AL213" s="1"/>
      <c r="AM213" s="1"/>
    </row>
    <row r="214" spans="1:39" x14ac:dyDescent="0.3">
      <c r="A214" s="3" t="s">
        <v>25</v>
      </c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7"/>
      <c r="AJ214" s="1"/>
      <c r="AK214" s="1"/>
      <c r="AL214" s="1"/>
      <c r="AM214" s="1"/>
    </row>
    <row r="215" spans="1:39" x14ac:dyDescent="0.3">
      <c r="A215" s="1" t="s">
        <v>26</v>
      </c>
      <c r="B215" s="1">
        <v>200</v>
      </c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>
        <v>0.2</v>
      </c>
      <c r="Z215" s="1"/>
      <c r="AA215" s="1"/>
      <c r="AB215" s="1"/>
      <c r="AC215" s="1"/>
      <c r="AD215" s="1"/>
      <c r="AE215" s="1"/>
      <c r="AF215" s="1"/>
      <c r="AG215" s="1"/>
      <c r="AH215" s="1"/>
      <c r="AI215" s="7"/>
      <c r="AJ215" s="1"/>
      <c r="AK215" s="1"/>
      <c r="AL215" s="1"/>
      <c r="AM215" s="1"/>
    </row>
    <row r="216" spans="1:39" x14ac:dyDescent="0.3">
      <c r="A216" s="1" t="s">
        <v>69</v>
      </c>
      <c r="B216" s="1">
        <v>75</v>
      </c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>
        <v>1</v>
      </c>
      <c r="AA216" s="1"/>
      <c r="AB216" s="1"/>
      <c r="AC216" s="1"/>
      <c r="AD216" s="1"/>
      <c r="AE216" s="1"/>
      <c r="AF216" s="1"/>
      <c r="AG216" s="1"/>
      <c r="AH216" s="1"/>
      <c r="AI216" s="7"/>
      <c r="AJ216" s="1"/>
      <c r="AK216" s="1"/>
      <c r="AL216" s="1"/>
      <c r="AM216" s="1"/>
    </row>
    <row r="217" spans="1:39" x14ac:dyDescent="0.3">
      <c r="A217" s="1" t="s">
        <v>45</v>
      </c>
      <c r="B217" s="1">
        <v>200</v>
      </c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>
        <v>0.2</v>
      </c>
      <c r="AI217" s="7"/>
      <c r="AJ217" s="1"/>
      <c r="AK217" s="1"/>
      <c r="AL217" s="1"/>
      <c r="AM217" s="1"/>
    </row>
    <row r="218" spans="1:39" x14ac:dyDescent="0.3">
      <c r="A218" s="11" t="s">
        <v>84</v>
      </c>
      <c r="B218" s="16">
        <f>SUM(B215:B217)</f>
        <v>475</v>
      </c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7"/>
      <c r="AJ218" s="1"/>
      <c r="AK218" s="1"/>
      <c r="AL218" s="1"/>
      <c r="AM218" s="1"/>
    </row>
    <row r="219" spans="1:39" x14ac:dyDescent="0.3">
      <c r="A219" s="1" t="s">
        <v>75</v>
      </c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7"/>
      <c r="AJ219" s="1"/>
      <c r="AK219" s="1"/>
      <c r="AL219" s="1"/>
      <c r="AM219" s="1"/>
    </row>
    <row r="220" spans="1:39" x14ac:dyDescent="0.3">
      <c r="A220" s="1" t="s">
        <v>76</v>
      </c>
      <c r="B220" s="1"/>
      <c r="C220" s="1">
        <f>SUM(C219*C223)</f>
        <v>0</v>
      </c>
      <c r="D220" s="1">
        <f t="shared" ref="D220:AM220" si="92">SUM(D219*D223)</f>
        <v>0</v>
      </c>
      <c r="E220" s="1">
        <f t="shared" si="92"/>
        <v>0</v>
      </c>
      <c r="F220" s="1">
        <f t="shared" si="92"/>
        <v>0</v>
      </c>
      <c r="G220" s="1">
        <f t="shared" si="92"/>
        <v>0</v>
      </c>
      <c r="H220" s="1">
        <f t="shared" si="92"/>
        <v>0</v>
      </c>
      <c r="I220" s="1">
        <f t="shared" si="92"/>
        <v>0</v>
      </c>
      <c r="J220" s="1">
        <f t="shared" si="92"/>
        <v>0</v>
      </c>
      <c r="K220" s="1">
        <f t="shared" si="92"/>
        <v>0</v>
      </c>
      <c r="L220" s="1">
        <f t="shared" si="92"/>
        <v>0</v>
      </c>
      <c r="M220" s="1">
        <f t="shared" si="92"/>
        <v>0</v>
      </c>
      <c r="N220" s="1">
        <f t="shared" si="92"/>
        <v>0</v>
      </c>
      <c r="O220" s="1">
        <f t="shared" si="92"/>
        <v>0</v>
      </c>
      <c r="P220" s="1">
        <f t="shared" si="92"/>
        <v>0</v>
      </c>
      <c r="Q220" s="1">
        <f t="shared" si="92"/>
        <v>0</v>
      </c>
      <c r="R220" s="1">
        <f t="shared" si="92"/>
        <v>0</v>
      </c>
      <c r="S220" s="1">
        <f t="shared" si="92"/>
        <v>0</v>
      </c>
      <c r="T220" s="1">
        <f t="shared" ref="T220" si="93">SUM(T219*T223)</f>
        <v>0</v>
      </c>
      <c r="U220" s="1">
        <f t="shared" si="92"/>
        <v>0</v>
      </c>
      <c r="V220" s="1">
        <f t="shared" si="92"/>
        <v>0</v>
      </c>
      <c r="W220" s="1">
        <f t="shared" si="92"/>
        <v>0</v>
      </c>
      <c r="X220" s="1">
        <f t="shared" si="92"/>
        <v>0</v>
      </c>
      <c r="Y220" s="1">
        <f t="shared" si="92"/>
        <v>0</v>
      </c>
      <c r="Z220" s="1">
        <f t="shared" si="92"/>
        <v>0</v>
      </c>
      <c r="AA220" s="1">
        <f t="shared" si="92"/>
        <v>0</v>
      </c>
      <c r="AB220" s="1">
        <f t="shared" si="92"/>
        <v>0</v>
      </c>
      <c r="AC220" s="1">
        <f t="shared" si="92"/>
        <v>0</v>
      </c>
      <c r="AD220" s="1">
        <f t="shared" si="92"/>
        <v>0</v>
      </c>
      <c r="AE220" s="1">
        <f t="shared" si="92"/>
        <v>0</v>
      </c>
      <c r="AF220" s="1">
        <f t="shared" si="92"/>
        <v>0</v>
      </c>
      <c r="AG220" s="1">
        <f t="shared" si="92"/>
        <v>0</v>
      </c>
      <c r="AH220" s="1">
        <f t="shared" si="92"/>
        <v>0</v>
      </c>
      <c r="AI220" s="1">
        <f t="shared" si="92"/>
        <v>0</v>
      </c>
      <c r="AJ220" s="1">
        <f t="shared" si="92"/>
        <v>0</v>
      </c>
      <c r="AK220" s="1">
        <f t="shared" ref="AK220:AL220" si="94">SUM(AK219*AK223)</f>
        <v>0</v>
      </c>
      <c r="AL220" s="1">
        <f t="shared" si="94"/>
        <v>0</v>
      </c>
      <c r="AM220" s="1">
        <f t="shared" si="92"/>
        <v>0</v>
      </c>
    </row>
    <row r="221" spans="1:39" x14ac:dyDescent="0.3">
      <c r="A221" s="1" t="s">
        <v>77</v>
      </c>
      <c r="B221" s="1"/>
      <c r="C221" s="1">
        <f>SUM(C220*65)</f>
        <v>0</v>
      </c>
      <c r="D221" s="1">
        <f t="shared" ref="D221:AF221" si="95">SUM(D220*65)</f>
        <v>0</v>
      </c>
      <c r="E221" s="1">
        <f t="shared" si="95"/>
        <v>0</v>
      </c>
      <c r="F221" s="1">
        <f t="shared" si="95"/>
        <v>0</v>
      </c>
      <c r="G221" s="1">
        <f t="shared" si="95"/>
        <v>0</v>
      </c>
      <c r="H221" s="1">
        <f t="shared" si="95"/>
        <v>0</v>
      </c>
      <c r="I221" s="1">
        <f t="shared" si="95"/>
        <v>0</v>
      </c>
      <c r="J221" s="1">
        <f t="shared" si="95"/>
        <v>0</v>
      </c>
      <c r="K221" s="1">
        <f t="shared" si="95"/>
        <v>0</v>
      </c>
      <c r="L221" s="1">
        <f t="shared" si="95"/>
        <v>0</v>
      </c>
      <c r="M221" s="1">
        <f t="shared" si="95"/>
        <v>0</v>
      </c>
      <c r="N221" s="1">
        <f t="shared" si="95"/>
        <v>0</v>
      </c>
      <c r="O221" s="1">
        <f t="shared" si="95"/>
        <v>0</v>
      </c>
      <c r="P221" s="1">
        <f t="shared" si="95"/>
        <v>0</v>
      </c>
      <c r="Q221" s="1">
        <f t="shared" si="95"/>
        <v>0</v>
      </c>
      <c r="R221" s="1">
        <f t="shared" si="95"/>
        <v>0</v>
      </c>
      <c r="S221" s="1">
        <f t="shared" si="95"/>
        <v>0</v>
      </c>
      <c r="T221" s="1">
        <f t="shared" ref="T221" si="96">SUM(T220*65)</f>
        <v>0</v>
      </c>
      <c r="U221" s="1">
        <f t="shared" si="95"/>
        <v>0</v>
      </c>
      <c r="V221" s="1">
        <f t="shared" si="95"/>
        <v>0</v>
      </c>
      <c r="W221" s="1">
        <f t="shared" si="95"/>
        <v>0</v>
      </c>
      <c r="X221" s="1">
        <f t="shared" si="95"/>
        <v>0</v>
      </c>
      <c r="Y221" s="1">
        <f t="shared" si="95"/>
        <v>0</v>
      </c>
      <c r="Z221" s="1">
        <f t="shared" si="95"/>
        <v>0</v>
      </c>
      <c r="AA221" s="1">
        <f t="shared" si="95"/>
        <v>0</v>
      </c>
      <c r="AB221" s="1">
        <f t="shared" si="95"/>
        <v>0</v>
      </c>
      <c r="AC221" s="1">
        <f t="shared" si="95"/>
        <v>0</v>
      </c>
      <c r="AD221" s="1">
        <f t="shared" si="95"/>
        <v>0</v>
      </c>
      <c r="AE221" s="1">
        <f t="shared" si="95"/>
        <v>0</v>
      </c>
      <c r="AF221" s="1">
        <f t="shared" si="95"/>
        <v>0</v>
      </c>
      <c r="AG221" s="1">
        <v>79.680000000000007</v>
      </c>
      <c r="AH221" s="1">
        <f t="shared" ref="AH221:AM221" si="97">SUM(AH220*65)</f>
        <v>0</v>
      </c>
      <c r="AI221" s="1">
        <f t="shared" si="97"/>
        <v>0</v>
      </c>
      <c r="AJ221" s="1">
        <f t="shared" si="97"/>
        <v>0</v>
      </c>
      <c r="AK221" s="1">
        <f t="shared" ref="AK221:AL221" si="98">SUM(AK220*65)</f>
        <v>0</v>
      </c>
      <c r="AL221" s="1">
        <f t="shared" si="98"/>
        <v>0</v>
      </c>
      <c r="AM221" s="1">
        <f t="shared" si="97"/>
        <v>0</v>
      </c>
    </row>
    <row r="222" spans="1:39" x14ac:dyDescent="0.3">
      <c r="A222" s="1" t="s">
        <v>78</v>
      </c>
      <c r="B222" s="1"/>
      <c r="C222" s="1">
        <f>SUM(C223*65)</f>
        <v>0.65</v>
      </c>
      <c r="D222" s="1">
        <f t="shared" ref="D222:AM222" si="99">SUM(D223*65)</f>
        <v>0.78</v>
      </c>
      <c r="E222" s="1">
        <f t="shared" si="99"/>
        <v>0.97499999999999998</v>
      </c>
      <c r="F222" s="1">
        <f t="shared" si="99"/>
        <v>3.5750000000000006</v>
      </c>
      <c r="G222" s="1">
        <f t="shared" si="99"/>
        <v>6.5</v>
      </c>
      <c r="H222" s="1">
        <f t="shared" si="99"/>
        <v>10.4</v>
      </c>
      <c r="I222" s="1">
        <f>SUM(I223*65)</f>
        <v>3.25</v>
      </c>
      <c r="J222" s="1">
        <f t="shared" si="99"/>
        <v>0.32500000000000001</v>
      </c>
      <c r="K222" s="1">
        <f t="shared" si="99"/>
        <v>0</v>
      </c>
      <c r="L222" s="1">
        <f t="shared" si="99"/>
        <v>0.13</v>
      </c>
      <c r="M222" s="1">
        <f t="shared" si="99"/>
        <v>0</v>
      </c>
      <c r="N222" s="1">
        <f t="shared" si="99"/>
        <v>6.11</v>
      </c>
      <c r="O222" s="1">
        <f t="shared" si="99"/>
        <v>1.1700000000000002</v>
      </c>
      <c r="P222" s="1">
        <f t="shared" si="99"/>
        <v>1.625</v>
      </c>
      <c r="Q222" s="1">
        <f t="shared" si="99"/>
        <v>1.3</v>
      </c>
      <c r="R222" s="1">
        <f t="shared" si="99"/>
        <v>6.5</v>
      </c>
      <c r="S222" s="1">
        <f t="shared" si="99"/>
        <v>0</v>
      </c>
      <c r="T222" s="1">
        <f t="shared" si="99"/>
        <v>0</v>
      </c>
      <c r="U222" s="1">
        <f t="shared" si="99"/>
        <v>0</v>
      </c>
      <c r="V222" s="1">
        <f t="shared" si="99"/>
        <v>0</v>
      </c>
      <c r="W222" s="1">
        <f t="shared" si="99"/>
        <v>1.3</v>
      </c>
      <c r="X222" s="1">
        <f t="shared" si="99"/>
        <v>5.2</v>
      </c>
      <c r="Y222" s="1">
        <f t="shared" si="99"/>
        <v>13</v>
      </c>
      <c r="Z222" s="1">
        <f t="shared" si="99"/>
        <v>65</v>
      </c>
      <c r="AA222" s="1">
        <f t="shared" si="99"/>
        <v>0</v>
      </c>
      <c r="AB222" s="1">
        <f t="shared" si="99"/>
        <v>0</v>
      </c>
      <c r="AC222" s="1">
        <f t="shared" si="99"/>
        <v>3.25</v>
      </c>
      <c r="AD222" s="1">
        <f t="shared" si="99"/>
        <v>4.5500000000000007</v>
      </c>
      <c r="AE222" s="1">
        <f t="shared" si="99"/>
        <v>3.5750000000000002</v>
      </c>
      <c r="AF222" s="1">
        <f t="shared" si="99"/>
        <v>7.9950000000000001</v>
      </c>
      <c r="AG222" s="1">
        <v>8</v>
      </c>
      <c r="AH222" s="1">
        <f t="shared" si="99"/>
        <v>13</v>
      </c>
      <c r="AI222" s="1">
        <f t="shared" si="99"/>
        <v>0</v>
      </c>
      <c r="AJ222" s="1">
        <f t="shared" si="99"/>
        <v>2.9249999999999998</v>
      </c>
      <c r="AK222" s="1">
        <f t="shared" si="99"/>
        <v>0</v>
      </c>
      <c r="AL222" s="1">
        <f t="shared" si="99"/>
        <v>0</v>
      </c>
      <c r="AM222" s="1">
        <f t="shared" si="99"/>
        <v>0</v>
      </c>
    </row>
    <row r="223" spans="1:39" x14ac:dyDescent="0.3">
      <c r="A223" s="11" t="s">
        <v>85</v>
      </c>
      <c r="B223" s="16">
        <f>SUM(B205+B213+B218)</f>
        <v>1855</v>
      </c>
      <c r="C223" s="17">
        <f t="shared" ref="C223:AM223" si="100">SUM(C201:C217)</f>
        <v>0.01</v>
      </c>
      <c r="D223" s="17">
        <f t="shared" si="100"/>
        <v>1.2E-2</v>
      </c>
      <c r="E223" s="17">
        <f t="shared" si="100"/>
        <v>1.4999999999999999E-2</v>
      </c>
      <c r="F223" s="17">
        <f t="shared" si="100"/>
        <v>5.5000000000000007E-2</v>
      </c>
      <c r="G223" s="17">
        <f t="shared" si="100"/>
        <v>0.1</v>
      </c>
      <c r="H223" s="17">
        <f t="shared" si="100"/>
        <v>0.16</v>
      </c>
      <c r="I223" s="17">
        <f t="shared" si="100"/>
        <v>0.05</v>
      </c>
      <c r="J223" s="17">
        <f t="shared" si="100"/>
        <v>5.0000000000000001E-3</v>
      </c>
      <c r="K223" s="17">
        <f t="shared" si="100"/>
        <v>0</v>
      </c>
      <c r="L223" s="17">
        <f t="shared" si="100"/>
        <v>2E-3</v>
      </c>
      <c r="M223" s="17">
        <f t="shared" si="100"/>
        <v>0</v>
      </c>
      <c r="N223" s="17">
        <f t="shared" si="100"/>
        <v>9.4E-2</v>
      </c>
      <c r="O223" s="17">
        <f t="shared" si="100"/>
        <v>1.8000000000000002E-2</v>
      </c>
      <c r="P223" s="17">
        <f t="shared" si="100"/>
        <v>2.5000000000000001E-2</v>
      </c>
      <c r="Q223" s="17">
        <f t="shared" si="100"/>
        <v>0.02</v>
      </c>
      <c r="R223" s="17">
        <f t="shared" si="100"/>
        <v>0.1</v>
      </c>
      <c r="S223" s="17">
        <f t="shared" si="100"/>
        <v>0</v>
      </c>
      <c r="T223" s="17">
        <f t="shared" ref="T223" si="101">SUM(T201:T217)</f>
        <v>0</v>
      </c>
      <c r="U223" s="17">
        <f t="shared" si="100"/>
        <v>0</v>
      </c>
      <c r="V223" s="17">
        <f t="shared" si="100"/>
        <v>0</v>
      </c>
      <c r="W223" s="17">
        <f t="shared" si="100"/>
        <v>0.02</v>
      </c>
      <c r="X223" s="17">
        <f t="shared" si="100"/>
        <v>0.08</v>
      </c>
      <c r="Y223" s="17">
        <f t="shared" si="100"/>
        <v>0.2</v>
      </c>
      <c r="Z223" s="17">
        <f t="shared" si="100"/>
        <v>1</v>
      </c>
      <c r="AA223" s="17">
        <f t="shared" si="100"/>
        <v>0</v>
      </c>
      <c r="AB223" s="17">
        <f t="shared" si="100"/>
        <v>0</v>
      </c>
      <c r="AC223" s="17">
        <f t="shared" si="100"/>
        <v>0.05</v>
      </c>
      <c r="AD223" s="17">
        <f t="shared" si="100"/>
        <v>7.0000000000000007E-2</v>
      </c>
      <c r="AE223" s="17">
        <f t="shared" si="100"/>
        <v>5.5E-2</v>
      </c>
      <c r="AF223" s="17">
        <f t="shared" si="100"/>
        <v>0.123</v>
      </c>
      <c r="AG223" s="17">
        <f t="shared" si="100"/>
        <v>5.0000000000000001E-3</v>
      </c>
      <c r="AH223" s="17">
        <f t="shared" si="100"/>
        <v>0.2</v>
      </c>
      <c r="AI223" s="17">
        <f t="shared" si="100"/>
        <v>0</v>
      </c>
      <c r="AJ223" s="17">
        <f t="shared" si="100"/>
        <v>4.4999999999999998E-2</v>
      </c>
      <c r="AK223" s="17">
        <f t="shared" si="100"/>
        <v>0</v>
      </c>
      <c r="AL223" s="17">
        <f t="shared" ref="AL223" si="102">SUM(AL201:AL217)</f>
        <v>0</v>
      </c>
      <c r="AM223" s="17">
        <f t="shared" si="100"/>
        <v>0</v>
      </c>
    </row>
    <row r="224" spans="1:39" x14ac:dyDescent="0.3">
      <c r="A224" s="34" t="s">
        <v>99</v>
      </c>
      <c r="B224" s="35"/>
      <c r="C224" s="35"/>
      <c r="D224" s="35"/>
      <c r="E224" s="35"/>
      <c r="F224" s="35"/>
      <c r="G224" s="35"/>
      <c r="H224" s="35"/>
      <c r="I224" s="35"/>
      <c r="J224" s="35"/>
      <c r="K224" s="35"/>
      <c r="L224" s="35"/>
      <c r="M224" s="35"/>
      <c r="N224" s="35"/>
      <c r="O224" s="35"/>
      <c r="P224" s="35"/>
      <c r="Q224" s="35"/>
      <c r="R224" s="35"/>
      <c r="S224" s="35"/>
      <c r="T224" s="35"/>
      <c r="U224" s="35"/>
      <c r="V224" s="35"/>
      <c r="W224" s="35"/>
      <c r="X224" s="35"/>
      <c r="Y224" s="35"/>
      <c r="Z224" s="35"/>
      <c r="AA224" s="35"/>
      <c r="AB224" s="35"/>
      <c r="AC224" s="35"/>
      <c r="AD224" s="35"/>
      <c r="AE224" s="35"/>
      <c r="AF224" s="35"/>
      <c r="AG224" s="35"/>
      <c r="AH224" s="35"/>
      <c r="AI224" s="35"/>
      <c r="AJ224" s="1"/>
      <c r="AK224" s="1"/>
      <c r="AL224" s="1"/>
      <c r="AM224" s="1"/>
    </row>
    <row r="225" spans="1:39" ht="43.2" x14ac:dyDescent="0.3">
      <c r="A225" s="14" t="s">
        <v>15</v>
      </c>
      <c r="B225" s="1" t="s">
        <v>41</v>
      </c>
      <c r="C225" s="1" t="s">
        <v>4</v>
      </c>
      <c r="D225" s="1" t="s">
        <v>7</v>
      </c>
      <c r="E225" s="1" t="s">
        <v>6</v>
      </c>
      <c r="F225" s="1" t="s">
        <v>8</v>
      </c>
      <c r="G225" s="1" t="s">
        <v>5</v>
      </c>
      <c r="H225" s="4" t="s">
        <v>12</v>
      </c>
      <c r="I225" s="4" t="s">
        <v>82</v>
      </c>
      <c r="J225" s="4" t="s">
        <v>83</v>
      </c>
      <c r="K225" s="1" t="s">
        <v>11</v>
      </c>
      <c r="L225" s="1" t="s">
        <v>13</v>
      </c>
      <c r="M225" s="1" t="s">
        <v>89</v>
      </c>
      <c r="N225" s="1" t="s">
        <v>16</v>
      </c>
      <c r="O225" s="1" t="s">
        <v>17</v>
      </c>
      <c r="P225" s="1" t="s">
        <v>18</v>
      </c>
      <c r="Q225" s="1" t="s">
        <v>19</v>
      </c>
      <c r="R225" s="1" t="s">
        <v>40</v>
      </c>
      <c r="S225" s="1" t="s">
        <v>28</v>
      </c>
      <c r="T225" s="1" t="s">
        <v>107</v>
      </c>
      <c r="U225" s="1" t="s">
        <v>100</v>
      </c>
      <c r="V225" s="1" t="s">
        <v>29</v>
      </c>
      <c r="W225" s="1" t="s">
        <v>30</v>
      </c>
      <c r="X225" s="1" t="s">
        <v>31</v>
      </c>
      <c r="Y225" s="1" t="s">
        <v>32</v>
      </c>
      <c r="Z225" s="4" t="s">
        <v>70</v>
      </c>
      <c r="AA225" s="5" t="s">
        <v>34</v>
      </c>
      <c r="AB225" s="1" t="s">
        <v>46</v>
      </c>
      <c r="AC225" s="1" t="s">
        <v>47</v>
      </c>
      <c r="AD225" s="1" t="s">
        <v>48</v>
      </c>
      <c r="AE225" s="5" t="s">
        <v>49</v>
      </c>
      <c r="AF225" s="1" t="s">
        <v>20</v>
      </c>
      <c r="AG225" s="1" t="s">
        <v>50</v>
      </c>
      <c r="AH225" s="1" t="s">
        <v>51</v>
      </c>
      <c r="AI225" s="7" t="s">
        <v>110</v>
      </c>
      <c r="AJ225" s="4" t="s">
        <v>65</v>
      </c>
      <c r="AK225" s="4" t="s">
        <v>94</v>
      </c>
      <c r="AL225" s="4" t="s">
        <v>111</v>
      </c>
      <c r="AM225" s="1" t="s">
        <v>74</v>
      </c>
    </row>
    <row r="226" spans="1:39" x14ac:dyDescent="0.3">
      <c r="A226" s="1" t="s">
        <v>53</v>
      </c>
      <c r="B226" s="1">
        <v>150</v>
      </c>
      <c r="C226" s="1"/>
      <c r="D226" s="1">
        <v>2E-3</v>
      </c>
      <c r="E226" s="1">
        <v>5.0000000000000001E-3</v>
      </c>
      <c r="F226" s="1">
        <v>5.0000000000000001E-3</v>
      </c>
      <c r="G226" s="1">
        <v>0.1</v>
      </c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>
        <v>4.4999999999999998E-2</v>
      </c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</row>
    <row r="227" spans="1:39" x14ac:dyDescent="0.3">
      <c r="A227" s="1" t="s">
        <v>9</v>
      </c>
      <c r="B227" s="1">
        <v>200</v>
      </c>
      <c r="C227" s="1"/>
      <c r="D227" s="1"/>
      <c r="E227" s="1"/>
      <c r="F227" s="1">
        <v>0.02</v>
      </c>
      <c r="G227" s="1"/>
      <c r="H227" s="1"/>
      <c r="I227" s="1"/>
      <c r="J227" s="1"/>
      <c r="K227" s="1"/>
      <c r="L227" s="1">
        <v>2E-3</v>
      </c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</row>
    <row r="228" spans="1:39" x14ac:dyDescent="0.3">
      <c r="A228" s="1" t="s">
        <v>37</v>
      </c>
      <c r="B228" s="1">
        <v>165</v>
      </c>
      <c r="C228" s="1"/>
      <c r="D228" s="1"/>
      <c r="E228" s="1">
        <v>5.0000000000000001E-3</v>
      </c>
      <c r="F228" s="1"/>
      <c r="G228" s="1"/>
      <c r="H228" s="1">
        <v>0.15</v>
      </c>
      <c r="I228" s="1"/>
      <c r="J228" s="1"/>
      <c r="K228" s="1">
        <v>0.01</v>
      </c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</row>
    <row r="229" spans="1:39" x14ac:dyDescent="0.3">
      <c r="A229" s="11" t="s">
        <v>84</v>
      </c>
      <c r="B229" s="16">
        <f>SUM(B226:B228)</f>
        <v>515</v>
      </c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</row>
    <row r="230" spans="1:39" x14ac:dyDescent="0.3">
      <c r="A230" s="3" t="s">
        <v>14</v>
      </c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</row>
    <row r="231" spans="1:39" x14ac:dyDescent="0.3">
      <c r="A231" s="1" t="s">
        <v>98</v>
      </c>
      <c r="B231" s="1">
        <v>250</v>
      </c>
      <c r="C231" s="1"/>
      <c r="D231" s="1">
        <v>2E-3</v>
      </c>
      <c r="E231" s="1"/>
      <c r="F231" s="1"/>
      <c r="G231" s="1"/>
      <c r="H231" s="1"/>
      <c r="I231" s="1"/>
      <c r="J231" s="1"/>
      <c r="K231" s="1"/>
      <c r="L231" s="1"/>
      <c r="M231" s="1"/>
      <c r="N231" s="1">
        <v>7.8E-2</v>
      </c>
      <c r="O231" s="1">
        <v>0.01</v>
      </c>
      <c r="P231" s="1">
        <v>0.01</v>
      </c>
      <c r="Q231" s="1">
        <v>5.0000000000000001E-3</v>
      </c>
      <c r="R231" s="1">
        <v>0.1</v>
      </c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>
        <v>7.0000000000000007E-2</v>
      </c>
      <c r="AE231" s="1"/>
      <c r="AF231" s="1">
        <v>4.7E-2</v>
      </c>
      <c r="AG231" s="1"/>
      <c r="AH231" s="1"/>
      <c r="AI231" s="1"/>
      <c r="AJ231" s="1"/>
      <c r="AK231" s="1"/>
      <c r="AL231" s="1">
        <v>3.5000000000000003E-2</v>
      </c>
      <c r="AM231" s="1"/>
    </row>
    <row r="232" spans="1:39" x14ac:dyDescent="0.3">
      <c r="A232" s="1" t="s">
        <v>97</v>
      </c>
      <c r="B232" s="1">
        <v>200</v>
      </c>
      <c r="C232" s="1"/>
      <c r="D232" s="1">
        <v>5.0000000000000001E-3</v>
      </c>
      <c r="E232" s="1">
        <v>5.0000000000000001E-3</v>
      </c>
      <c r="F232" s="1"/>
      <c r="G232" s="1"/>
      <c r="H232" s="1"/>
      <c r="I232" s="1"/>
      <c r="J232" s="1"/>
      <c r="K232" s="1"/>
      <c r="L232" s="1"/>
      <c r="M232" s="1"/>
      <c r="N232" s="1"/>
      <c r="O232" s="1">
        <v>0.02</v>
      </c>
      <c r="P232" s="1">
        <v>0.02</v>
      </c>
      <c r="Q232" s="1">
        <v>5.0000000000000001E-3</v>
      </c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>
        <v>0.187</v>
      </c>
      <c r="AE232" s="1"/>
      <c r="AF232" s="1">
        <v>5.8000000000000003E-2</v>
      </c>
      <c r="AG232" s="1"/>
      <c r="AH232" s="1"/>
      <c r="AI232" s="1"/>
      <c r="AJ232" s="1"/>
      <c r="AK232" s="1"/>
      <c r="AL232" s="1"/>
      <c r="AM232" s="1"/>
    </row>
    <row r="233" spans="1:39" x14ac:dyDescent="0.3">
      <c r="A233" s="1" t="s">
        <v>44</v>
      </c>
      <c r="B233" s="1">
        <v>60</v>
      </c>
      <c r="C233" s="1"/>
      <c r="D233" s="1"/>
      <c r="E233" s="1"/>
      <c r="F233" s="1">
        <v>5.0000000000000001E-3</v>
      </c>
      <c r="G233" s="1"/>
      <c r="H233" s="1"/>
      <c r="I233" s="1"/>
      <c r="J233" s="1"/>
      <c r="K233" s="1"/>
      <c r="L233" s="1"/>
      <c r="M233" s="1"/>
      <c r="N233" s="1"/>
      <c r="O233" s="1">
        <v>8.7999999999999995E-2</v>
      </c>
      <c r="P233" s="1"/>
      <c r="Q233" s="1">
        <v>0.01</v>
      </c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</row>
    <row r="234" spans="1:39" x14ac:dyDescent="0.3">
      <c r="A234" s="1" t="s">
        <v>23</v>
      </c>
      <c r="B234" s="1">
        <v>200</v>
      </c>
      <c r="C234" s="1"/>
      <c r="D234" s="1"/>
      <c r="E234" s="1"/>
      <c r="F234" s="1">
        <v>0.02</v>
      </c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>
        <v>0.02</v>
      </c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</row>
    <row r="235" spans="1:39" x14ac:dyDescent="0.3">
      <c r="A235" s="1" t="s">
        <v>24</v>
      </c>
      <c r="B235" s="1">
        <v>80</v>
      </c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>
        <v>0.08</v>
      </c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</row>
    <row r="236" spans="1:39" x14ac:dyDescent="0.3">
      <c r="A236" s="11" t="s">
        <v>84</v>
      </c>
      <c r="B236" s="16">
        <f>SUM(B231:B235)</f>
        <v>790</v>
      </c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</row>
    <row r="237" spans="1:39" x14ac:dyDescent="0.3">
      <c r="A237" s="3" t="s">
        <v>25</v>
      </c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</row>
    <row r="238" spans="1:39" x14ac:dyDescent="0.3">
      <c r="A238" s="1" t="s">
        <v>26</v>
      </c>
      <c r="B238" s="1">
        <v>200</v>
      </c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>
        <v>0.2</v>
      </c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</row>
    <row r="239" spans="1:39" x14ac:dyDescent="0.3">
      <c r="A239" s="1" t="s">
        <v>69</v>
      </c>
      <c r="B239" s="1">
        <v>75</v>
      </c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>
        <v>1</v>
      </c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</row>
    <row r="240" spans="1:39" x14ac:dyDescent="0.3">
      <c r="A240" s="1" t="s">
        <v>27</v>
      </c>
      <c r="B240" s="1">
        <v>200</v>
      </c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>
        <v>0.2</v>
      </c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</row>
    <row r="241" spans="1:39" x14ac:dyDescent="0.3">
      <c r="A241" s="11" t="s">
        <v>84</v>
      </c>
      <c r="B241" s="16">
        <f>SUM(B238:B240)</f>
        <v>475</v>
      </c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7"/>
      <c r="AJ241" s="1"/>
      <c r="AK241" s="1"/>
      <c r="AL241" s="1"/>
      <c r="AM241" s="1"/>
    </row>
    <row r="242" spans="1:39" x14ac:dyDescent="0.3">
      <c r="A242" s="1" t="s">
        <v>75</v>
      </c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7"/>
      <c r="AJ242" s="1"/>
      <c r="AK242" s="1"/>
      <c r="AL242" s="1"/>
      <c r="AM242" s="1"/>
    </row>
    <row r="243" spans="1:39" x14ac:dyDescent="0.3">
      <c r="A243" s="1" t="s">
        <v>76</v>
      </c>
      <c r="B243" s="1"/>
      <c r="C243" s="1">
        <f>SUM(C242*C246)</f>
        <v>0</v>
      </c>
      <c r="D243" s="1">
        <f t="shared" ref="D243:AM243" si="103">SUM(D242*D246)</f>
        <v>0</v>
      </c>
      <c r="E243" s="1">
        <f t="shared" si="103"/>
        <v>0</v>
      </c>
      <c r="F243" s="1">
        <f t="shared" si="103"/>
        <v>0</v>
      </c>
      <c r="G243" s="1">
        <f t="shared" si="103"/>
        <v>0</v>
      </c>
      <c r="H243" s="1">
        <f t="shared" si="103"/>
        <v>0</v>
      </c>
      <c r="I243" s="1">
        <f t="shared" si="103"/>
        <v>0</v>
      </c>
      <c r="J243" s="1">
        <f t="shared" si="103"/>
        <v>0</v>
      </c>
      <c r="K243" s="1">
        <f t="shared" si="103"/>
        <v>0</v>
      </c>
      <c r="L243" s="1">
        <f t="shared" si="103"/>
        <v>0</v>
      </c>
      <c r="M243" s="1">
        <f t="shared" si="103"/>
        <v>0</v>
      </c>
      <c r="N243" s="1">
        <f t="shared" si="103"/>
        <v>0</v>
      </c>
      <c r="O243" s="1">
        <f t="shared" si="103"/>
        <v>0</v>
      </c>
      <c r="P243" s="1">
        <f t="shared" si="103"/>
        <v>0</v>
      </c>
      <c r="Q243" s="1">
        <f t="shared" si="103"/>
        <v>0</v>
      </c>
      <c r="R243" s="1">
        <f t="shared" si="103"/>
        <v>0</v>
      </c>
      <c r="S243" s="1">
        <f t="shared" si="103"/>
        <v>0</v>
      </c>
      <c r="T243" s="1">
        <f t="shared" ref="T243" si="104">SUM(T242*T246)</f>
        <v>0</v>
      </c>
      <c r="U243" s="1">
        <f t="shared" si="103"/>
        <v>0</v>
      </c>
      <c r="V243" s="1">
        <f t="shared" si="103"/>
        <v>0</v>
      </c>
      <c r="W243" s="1">
        <f t="shared" si="103"/>
        <v>0</v>
      </c>
      <c r="X243" s="1">
        <f t="shared" si="103"/>
        <v>0</v>
      </c>
      <c r="Y243" s="1">
        <f t="shared" si="103"/>
        <v>0</v>
      </c>
      <c r="Z243" s="1">
        <f t="shared" si="103"/>
        <v>0</v>
      </c>
      <c r="AA243" s="1">
        <f t="shared" si="103"/>
        <v>0</v>
      </c>
      <c r="AB243" s="1">
        <f t="shared" si="103"/>
        <v>0</v>
      </c>
      <c r="AC243" s="1">
        <f t="shared" si="103"/>
        <v>0</v>
      </c>
      <c r="AD243" s="1">
        <f t="shared" si="103"/>
        <v>0</v>
      </c>
      <c r="AE243" s="1">
        <f t="shared" si="103"/>
        <v>0</v>
      </c>
      <c r="AF243" s="1">
        <f t="shared" si="103"/>
        <v>0</v>
      </c>
      <c r="AG243" s="1">
        <f t="shared" si="103"/>
        <v>0</v>
      </c>
      <c r="AH243" s="1">
        <f t="shared" si="103"/>
        <v>0</v>
      </c>
      <c r="AI243" s="1">
        <f t="shared" si="103"/>
        <v>0</v>
      </c>
      <c r="AJ243" s="1">
        <f t="shared" si="103"/>
        <v>0</v>
      </c>
      <c r="AK243" s="1">
        <f t="shared" si="103"/>
        <v>0</v>
      </c>
      <c r="AL243" s="1">
        <f t="shared" ref="AL243" si="105">SUM(AL242*AL246)</f>
        <v>0</v>
      </c>
      <c r="AM243" s="1">
        <f t="shared" si="103"/>
        <v>0</v>
      </c>
    </row>
    <row r="244" spans="1:39" x14ac:dyDescent="0.3">
      <c r="A244" s="1" t="s">
        <v>77</v>
      </c>
      <c r="B244" s="1"/>
      <c r="C244" s="1">
        <f>SUM(C243*65)</f>
        <v>0</v>
      </c>
      <c r="D244" s="1">
        <f t="shared" ref="D244:AM244" si="106">SUM(D243*65)</f>
        <v>0</v>
      </c>
      <c r="E244" s="1">
        <f t="shared" si="106"/>
        <v>0</v>
      </c>
      <c r="F244" s="1">
        <f t="shared" si="106"/>
        <v>0</v>
      </c>
      <c r="G244" s="1">
        <f t="shared" si="106"/>
        <v>0</v>
      </c>
      <c r="H244" s="1">
        <f t="shared" si="106"/>
        <v>0</v>
      </c>
      <c r="I244" s="1">
        <f t="shared" si="106"/>
        <v>0</v>
      </c>
      <c r="J244" s="1">
        <f t="shared" si="106"/>
        <v>0</v>
      </c>
      <c r="K244" s="1">
        <f t="shared" si="106"/>
        <v>0</v>
      </c>
      <c r="L244" s="1">
        <f t="shared" si="106"/>
        <v>0</v>
      </c>
      <c r="M244" s="1">
        <f t="shared" si="106"/>
        <v>0</v>
      </c>
      <c r="N244" s="1">
        <f t="shared" si="106"/>
        <v>0</v>
      </c>
      <c r="O244" s="1">
        <f t="shared" si="106"/>
        <v>0</v>
      </c>
      <c r="P244" s="1">
        <f t="shared" si="106"/>
        <v>0</v>
      </c>
      <c r="Q244" s="1">
        <f t="shared" si="106"/>
        <v>0</v>
      </c>
      <c r="R244" s="1">
        <f t="shared" si="106"/>
        <v>0</v>
      </c>
      <c r="S244" s="1">
        <f t="shared" si="106"/>
        <v>0</v>
      </c>
      <c r="T244" s="1">
        <f t="shared" ref="T244" si="107">SUM(T243*65)</f>
        <v>0</v>
      </c>
      <c r="U244" s="1">
        <f t="shared" si="106"/>
        <v>0</v>
      </c>
      <c r="V244" s="1">
        <f t="shared" si="106"/>
        <v>0</v>
      </c>
      <c r="W244" s="1">
        <f t="shared" si="106"/>
        <v>0</v>
      </c>
      <c r="X244" s="1">
        <f t="shared" si="106"/>
        <v>0</v>
      </c>
      <c r="Y244" s="1">
        <f t="shared" si="106"/>
        <v>0</v>
      </c>
      <c r="Z244" s="1">
        <f t="shared" si="106"/>
        <v>0</v>
      </c>
      <c r="AA244" s="1">
        <f t="shared" si="106"/>
        <v>0</v>
      </c>
      <c r="AB244" s="1">
        <f t="shared" si="106"/>
        <v>0</v>
      </c>
      <c r="AC244" s="1">
        <f t="shared" si="106"/>
        <v>0</v>
      </c>
      <c r="AD244" s="1">
        <f t="shared" si="106"/>
        <v>0</v>
      </c>
      <c r="AE244" s="1">
        <f t="shared" si="106"/>
        <v>0</v>
      </c>
      <c r="AF244" s="1">
        <f t="shared" si="106"/>
        <v>0</v>
      </c>
      <c r="AG244" s="1">
        <f t="shared" si="106"/>
        <v>0</v>
      </c>
      <c r="AH244" s="1">
        <f t="shared" si="106"/>
        <v>0</v>
      </c>
      <c r="AI244" s="1">
        <f t="shared" si="106"/>
        <v>0</v>
      </c>
      <c r="AJ244" s="1">
        <f t="shared" si="106"/>
        <v>0</v>
      </c>
      <c r="AK244" s="1">
        <f t="shared" si="106"/>
        <v>0</v>
      </c>
      <c r="AL244" s="1">
        <f t="shared" ref="AL244" si="108">SUM(AL243*65)</f>
        <v>0</v>
      </c>
      <c r="AM244" s="1">
        <f t="shared" si="106"/>
        <v>0</v>
      </c>
    </row>
    <row r="245" spans="1:39" x14ac:dyDescent="0.3">
      <c r="A245" s="1" t="s">
        <v>78</v>
      </c>
      <c r="B245" s="1"/>
      <c r="C245" s="1">
        <f>SUM(C246*65)</f>
        <v>0</v>
      </c>
      <c r="D245" s="1">
        <f t="shared" ref="D245:AM245" si="109">SUM(D246*65)</f>
        <v>0.58500000000000008</v>
      </c>
      <c r="E245" s="1">
        <f t="shared" si="109"/>
        <v>0.97499999999999998</v>
      </c>
      <c r="F245" s="1">
        <f t="shared" si="109"/>
        <v>3.25</v>
      </c>
      <c r="G245" s="1">
        <f t="shared" si="109"/>
        <v>6.5</v>
      </c>
      <c r="H245" s="1">
        <f t="shared" si="109"/>
        <v>9.75</v>
      </c>
      <c r="I245" s="1">
        <f t="shared" si="109"/>
        <v>0</v>
      </c>
      <c r="J245" s="1">
        <f t="shared" si="109"/>
        <v>0</v>
      </c>
      <c r="K245" s="1">
        <f t="shared" si="109"/>
        <v>0.65</v>
      </c>
      <c r="L245" s="1">
        <f t="shared" si="109"/>
        <v>0.13</v>
      </c>
      <c r="M245" s="1">
        <f t="shared" si="109"/>
        <v>0</v>
      </c>
      <c r="N245" s="1">
        <f t="shared" si="109"/>
        <v>5.07</v>
      </c>
      <c r="O245" s="1">
        <f t="shared" si="109"/>
        <v>7.67</v>
      </c>
      <c r="P245" s="1">
        <f t="shared" si="109"/>
        <v>1.95</v>
      </c>
      <c r="Q245" s="1">
        <f t="shared" si="109"/>
        <v>1.3</v>
      </c>
      <c r="R245" s="1">
        <f t="shared" si="109"/>
        <v>6.5</v>
      </c>
      <c r="S245" s="1">
        <f t="shared" si="109"/>
        <v>2.9249999999999998</v>
      </c>
      <c r="T245" s="1">
        <f t="shared" si="109"/>
        <v>0</v>
      </c>
      <c r="U245" s="1">
        <f t="shared" si="109"/>
        <v>0</v>
      </c>
      <c r="V245" s="1">
        <f t="shared" si="109"/>
        <v>0</v>
      </c>
      <c r="W245" s="1">
        <f t="shared" si="109"/>
        <v>1.3</v>
      </c>
      <c r="X245" s="1">
        <f t="shared" si="109"/>
        <v>5.2</v>
      </c>
      <c r="Y245" s="1">
        <f t="shared" si="109"/>
        <v>13</v>
      </c>
      <c r="Z245" s="1">
        <f t="shared" si="109"/>
        <v>65</v>
      </c>
      <c r="AA245" s="1">
        <f t="shared" si="109"/>
        <v>13</v>
      </c>
      <c r="AB245" s="1">
        <f t="shared" si="109"/>
        <v>0</v>
      </c>
      <c r="AC245" s="1">
        <f t="shared" si="109"/>
        <v>0</v>
      </c>
      <c r="AD245" s="1">
        <f t="shared" si="109"/>
        <v>16.705000000000002</v>
      </c>
      <c r="AE245" s="1">
        <f t="shared" si="109"/>
        <v>0</v>
      </c>
      <c r="AF245" s="1">
        <f t="shared" si="109"/>
        <v>6.8250000000000011</v>
      </c>
      <c r="AG245" s="1">
        <f t="shared" si="109"/>
        <v>0</v>
      </c>
      <c r="AH245" s="1">
        <f t="shared" si="109"/>
        <v>0</v>
      </c>
      <c r="AI245" s="1">
        <f t="shared" si="109"/>
        <v>0</v>
      </c>
      <c r="AJ245" s="1">
        <f t="shared" si="109"/>
        <v>0</v>
      </c>
      <c r="AK245" s="1">
        <f t="shared" si="109"/>
        <v>0</v>
      </c>
      <c r="AL245" s="1">
        <f t="shared" si="109"/>
        <v>2.2750000000000004</v>
      </c>
      <c r="AM245" s="1">
        <f t="shared" si="109"/>
        <v>0</v>
      </c>
    </row>
    <row r="246" spans="1:39" x14ac:dyDescent="0.3">
      <c r="A246" s="11" t="s">
        <v>85</v>
      </c>
      <c r="B246" s="16">
        <f>SUM(B229+B236+B241)</f>
        <v>1780</v>
      </c>
      <c r="C246" s="17">
        <f t="shared" ref="C246:AM246" si="110">SUM(C226:C240)</f>
        <v>0</v>
      </c>
      <c r="D246" s="17">
        <f t="shared" si="110"/>
        <v>9.0000000000000011E-3</v>
      </c>
      <c r="E246" s="17">
        <f t="shared" si="110"/>
        <v>1.4999999999999999E-2</v>
      </c>
      <c r="F246" s="17">
        <f t="shared" si="110"/>
        <v>0.05</v>
      </c>
      <c r="G246" s="17">
        <f t="shared" si="110"/>
        <v>0.1</v>
      </c>
      <c r="H246" s="17">
        <f t="shared" si="110"/>
        <v>0.15</v>
      </c>
      <c r="I246" s="17">
        <f t="shared" si="110"/>
        <v>0</v>
      </c>
      <c r="J246" s="17">
        <f t="shared" si="110"/>
        <v>0</v>
      </c>
      <c r="K246" s="17">
        <f t="shared" si="110"/>
        <v>0.01</v>
      </c>
      <c r="L246" s="17">
        <f t="shared" si="110"/>
        <v>2E-3</v>
      </c>
      <c r="M246" s="17">
        <f t="shared" si="110"/>
        <v>0</v>
      </c>
      <c r="N246" s="17">
        <f t="shared" si="110"/>
        <v>7.8E-2</v>
      </c>
      <c r="O246" s="17">
        <f t="shared" si="110"/>
        <v>0.11799999999999999</v>
      </c>
      <c r="P246" s="17">
        <f t="shared" si="110"/>
        <v>0.03</v>
      </c>
      <c r="Q246" s="17">
        <f t="shared" si="110"/>
        <v>0.02</v>
      </c>
      <c r="R246" s="17">
        <f t="shared" si="110"/>
        <v>0.1</v>
      </c>
      <c r="S246" s="17">
        <f t="shared" si="110"/>
        <v>4.4999999999999998E-2</v>
      </c>
      <c r="T246" s="17">
        <f t="shared" ref="T246" si="111">SUM(T226:T240)</f>
        <v>0</v>
      </c>
      <c r="U246" s="17">
        <f t="shared" si="110"/>
        <v>0</v>
      </c>
      <c r="V246" s="17">
        <f t="shared" si="110"/>
        <v>0</v>
      </c>
      <c r="W246" s="17">
        <f t="shared" si="110"/>
        <v>0.02</v>
      </c>
      <c r="X246" s="17">
        <f t="shared" si="110"/>
        <v>0.08</v>
      </c>
      <c r="Y246" s="17">
        <f t="shared" si="110"/>
        <v>0.2</v>
      </c>
      <c r="Z246" s="17">
        <f t="shared" si="110"/>
        <v>1</v>
      </c>
      <c r="AA246" s="17">
        <f t="shared" si="110"/>
        <v>0.2</v>
      </c>
      <c r="AB246" s="17">
        <f t="shared" si="110"/>
        <v>0</v>
      </c>
      <c r="AC246" s="17">
        <f t="shared" si="110"/>
        <v>0</v>
      </c>
      <c r="AD246" s="17">
        <f t="shared" si="110"/>
        <v>0.25700000000000001</v>
      </c>
      <c r="AE246" s="17">
        <f t="shared" si="110"/>
        <v>0</v>
      </c>
      <c r="AF246" s="17">
        <f t="shared" si="110"/>
        <v>0.10500000000000001</v>
      </c>
      <c r="AG246" s="17">
        <f t="shared" si="110"/>
        <v>0</v>
      </c>
      <c r="AH246" s="17">
        <f t="shared" si="110"/>
        <v>0</v>
      </c>
      <c r="AI246" s="17">
        <f t="shared" si="110"/>
        <v>0</v>
      </c>
      <c r="AJ246" s="17">
        <f t="shared" si="110"/>
        <v>0</v>
      </c>
      <c r="AK246" s="17">
        <f t="shared" si="110"/>
        <v>0</v>
      </c>
      <c r="AL246" s="17">
        <f t="shared" ref="AL246" si="112">SUM(AL226:AL240)</f>
        <v>3.5000000000000003E-2</v>
      </c>
      <c r="AM246" s="17">
        <f t="shared" si="110"/>
        <v>0</v>
      </c>
    </row>
    <row r="247" spans="1:39" x14ac:dyDescent="0.3">
      <c r="A247" s="37"/>
      <c r="B247" s="37"/>
      <c r="C247" s="37"/>
      <c r="D247" s="37"/>
      <c r="E247" s="37"/>
      <c r="F247" s="37"/>
      <c r="G247" s="37"/>
      <c r="H247" s="37"/>
      <c r="I247" s="37"/>
      <c r="J247" s="37"/>
      <c r="K247" s="37"/>
      <c r="L247" s="37"/>
      <c r="M247" s="37"/>
      <c r="N247" s="37"/>
      <c r="O247" s="37"/>
      <c r="P247" s="37"/>
      <c r="Q247" s="37"/>
      <c r="R247" s="37"/>
      <c r="S247" s="37"/>
      <c r="T247" s="37"/>
      <c r="U247" s="37"/>
      <c r="V247" s="37"/>
      <c r="W247" s="37"/>
      <c r="X247" s="37"/>
      <c r="Y247" s="37"/>
      <c r="Z247" s="37"/>
      <c r="AA247" s="37"/>
      <c r="AB247" s="37"/>
      <c r="AC247" s="37"/>
      <c r="AD247" s="37"/>
      <c r="AE247" s="37"/>
      <c r="AF247" s="37"/>
      <c r="AG247" s="37"/>
      <c r="AH247" s="37"/>
      <c r="AI247" s="10"/>
      <c r="AJ247" s="10"/>
      <c r="AK247" s="10"/>
      <c r="AL247" s="10"/>
      <c r="AM247" s="10"/>
    </row>
    <row r="248" spans="1:39" x14ac:dyDescent="0.3">
      <c r="A248" s="18" t="s">
        <v>102</v>
      </c>
      <c r="B248" s="10"/>
      <c r="C248" s="10">
        <f>SUM(C26+C51+C74+C98+C123+C147+C171+C198+C223+C246)</f>
        <v>0.26700000000000002</v>
      </c>
      <c r="D248" s="10">
        <f t="shared" ref="D248:AM248" si="113">SUM(D26+D51+D74+D98+D123+D147+D171+D198+D223+D246)</f>
        <v>0.10300000000000001</v>
      </c>
      <c r="E248" s="10">
        <f t="shared" si="113"/>
        <v>0.17000000000000004</v>
      </c>
      <c r="F248" s="10">
        <f t="shared" si="113"/>
        <v>0.48899999999999993</v>
      </c>
      <c r="G248" s="10">
        <f t="shared" si="113"/>
        <v>0.99999999999999989</v>
      </c>
      <c r="H248" s="10">
        <f t="shared" si="113"/>
        <v>1.5299999999999998</v>
      </c>
      <c r="I248" s="10">
        <f t="shared" si="113"/>
        <v>0.15000000000000002</v>
      </c>
      <c r="J248" s="10">
        <f t="shared" si="113"/>
        <v>1.4999999999999999E-2</v>
      </c>
      <c r="K248" s="10">
        <f t="shared" si="113"/>
        <v>7.0000000000000007E-2</v>
      </c>
      <c r="L248" s="10">
        <f t="shared" si="113"/>
        <v>2.0000000000000004E-2</v>
      </c>
      <c r="M248" s="10">
        <f t="shared" si="113"/>
        <v>4.4999999999999998E-2</v>
      </c>
      <c r="N248" s="10">
        <f t="shared" si="113"/>
        <v>0.85929999999999995</v>
      </c>
      <c r="O248" s="10">
        <f t="shared" si="113"/>
        <v>0.45799999999999996</v>
      </c>
      <c r="P248" s="10">
        <f t="shared" si="113"/>
        <v>0.215</v>
      </c>
      <c r="Q248" s="10">
        <f t="shared" si="113"/>
        <v>0.155</v>
      </c>
      <c r="R248" s="10">
        <f t="shared" si="113"/>
        <v>0.81599999999999995</v>
      </c>
      <c r="S248" s="10">
        <f t="shared" si="113"/>
        <v>0.20899999999999996</v>
      </c>
      <c r="T248" s="10">
        <f t="shared" si="113"/>
        <v>0.4</v>
      </c>
      <c r="U248" s="10">
        <f t="shared" si="113"/>
        <v>0.127</v>
      </c>
      <c r="V248" s="10">
        <f t="shared" si="113"/>
        <v>0.15000000000000002</v>
      </c>
      <c r="W248" s="10">
        <f t="shared" si="113"/>
        <v>0.19999999999999998</v>
      </c>
      <c r="X248" s="10">
        <f t="shared" si="113"/>
        <v>0.79999999999999993</v>
      </c>
      <c r="Y248" s="10">
        <f t="shared" si="113"/>
        <v>1.9999999999999998</v>
      </c>
      <c r="Z248" s="10">
        <f t="shared" si="113"/>
        <v>8</v>
      </c>
      <c r="AA248" s="10">
        <f t="shared" si="113"/>
        <v>0.8</v>
      </c>
      <c r="AB248" s="10">
        <f t="shared" si="113"/>
        <v>0.115</v>
      </c>
      <c r="AC248" s="10">
        <f t="shared" si="113"/>
        <v>0.15000000000000002</v>
      </c>
      <c r="AD248" s="10">
        <f t="shared" si="113"/>
        <v>1.2650000000000001</v>
      </c>
      <c r="AE248" s="10">
        <f t="shared" si="113"/>
        <v>0.19</v>
      </c>
      <c r="AF248" s="10">
        <f t="shared" si="113"/>
        <v>0.71699999999999986</v>
      </c>
      <c r="AG248" s="10">
        <f t="shared" si="113"/>
        <v>1.4999999999999999E-2</v>
      </c>
      <c r="AH248" s="10">
        <f t="shared" si="113"/>
        <v>0.60000000000000009</v>
      </c>
      <c r="AI248" s="10">
        <f t="shared" si="113"/>
        <v>0.19500000000000001</v>
      </c>
      <c r="AJ248" s="10">
        <f t="shared" si="113"/>
        <v>0.09</v>
      </c>
      <c r="AK248" s="10">
        <f t="shared" si="113"/>
        <v>0.2</v>
      </c>
      <c r="AL248" s="10">
        <f t="shared" si="113"/>
        <v>0.10500000000000001</v>
      </c>
      <c r="AM248" s="10">
        <f t="shared" si="113"/>
        <v>0.15</v>
      </c>
    </row>
    <row r="249" spans="1:39" ht="43.2" x14ac:dyDescent="0.3">
      <c r="A249" s="24" t="s">
        <v>15</v>
      </c>
      <c r="B249" s="1" t="s">
        <v>41</v>
      </c>
      <c r="C249" s="1" t="s">
        <v>4</v>
      </c>
      <c r="D249" s="1" t="s">
        <v>7</v>
      </c>
      <c r="E249" s="1" t="s">
        <v>6</v>
      </c>
      <c r="F249" s="1" t="s">
        <v>8</v>
      </c>
      <c r="G249" s="1" t="s">
        <v>5</v>
      </c>
      <c r="H249" s="4" t="s">
        <v>12</v>
      </c>
      <c r="I249" s="4" t="s">
        <v>82</v>
      </c>
      <c r="J249" s="4" t="s">
        <v>83</v>
      </c>
      <c r="K249" s="1" t="s">
        <v>11</v>
      </c>
      <c r="L249" s="1" t="s">
        <v>13</v>
      </c>
      <c r="M249" s="1" t="s">
        <v>89</v>
      </c>
      <c r="N249" s="1" t="s">
        <v>16</v>
      </c>
      <c r="O249" s="1" t="s">
        <v>17</v>
      </c>
      <c r="P249" s="1" t="s">
        <v>18</v>
      </c>
      <c r="Q249" s="1" t="s">
        <v>19</v>
      </c>
      <c r="R249" s="1" t="s">
        <v>40</v>
      </c>
      <c r="S249" s="1" t="s">
        <v>28</v>
      </c>
      <c r="T249" s="1" t="s">
        <v>107</v>
      </c>
      <c r="U249" s="1" t="s">
        <v>100</v>
      </c>
      <c r="V249" s="1" t="s">
        <v>29</v>
      </c>
      <c r="W249" s="1" t="s">
        <v>30</v>
      </c>
      <c r="X249" s="1" t="s">
        <v>31</v>
      </c>
      <c r="Y249" s="1" t="s">
        <v>32</v>
      </c>
      <c r="Z249" s="1" t="s">
        <v>70</v>
      </c>
      <c r="AA249" s="5" t="s">
        <v>34</v>
      </c>
      <c r="AB249" s="1" t="s">
        <v>46</v>
      </c>
      <c r="AC249" s="1" t="s">
        <v>47</v>
      </c>
      <c r="AD249" s="1" t="s">
        <v>48</v>
      </c>
      <c r="AE249" s="5" t="s">
        <v>49</v>
      </c>
      <c r="AF249" s="1" t="s">
        <v>20</v>
      </c>
      <c r="AG249" s="1" t="s">
        <v>50</v>
      </c>
      <c r="AH249" s="1" t="s">
        <v>51</v>
      </c>
      <c r="AI249" s="32" t="s">
        <v>110</v>
      </c>
      <c r="AJ249" s="4" t="s">
        <v>65</v>
      </c>
      <c r="AK249" s="4" t="s">
        <v>94</v>
      </c>
      <c r="AL249" s="33" t="s">
        <v>111</v>
      </c>
      <c r="AM249" s="1" t="s">
        <v>74</v>
      </c>
    </row>
    <row r="250" spans="1:39" x14ac:dyDescent="0.3">
      <c r="A250" s="25"/>
      <c r="B250" s="10"/>
      <c r="C250" s="10"/>
      <c r="D250" s="10"/>
      <c r="E250" s="10"/>
      <c r="F250" s="10"/>
      <c r="G250" s="10"/>
      <c r="H250" s="10"/>
      <c r="I250" s="10"/>
      <c r="J250" s="10"/>
      <c r="K250" s="10"/>
      <c r="L250" s="10"/>
      <c r="M250" s="10"/>
      <c r="N250" s="10"/>
      <c r="O250" s="10"/>
      <c r="P250" s="10"/>
      <c r="Q250" s="10"/>
      <c r="R250" s="10"/>
      <c r="S250" s="10"/>
      <c r="T250" s="10"/>
      <c r="U250" s="10"/>
      <c r="V250" s="10"/>
      <c r="W250" s="10"/>
      <c r="X250" s="10"/>
      <c r="Y250" s="10"/>
      <c r="Z250" s="10"/>
      <c r="AA250" s="10"/>
      <c r="AB250" s="10"/>
      <c r="AC250" s="10"/>
      <c r="AD250" s="10"/>
      <c r="AE250" s="10"/>
      <c r="AF250" s="10"/>
      <c r="AG250" s="10"/>
      <c r="AH250" s="10"/>
      <c r="AI250" s="22"/>
      <c r="AJ250" s="10"/>
      <c r="AK250" s="10"/>
      <c r="AL250" s="22"/>
      <c r="AM250" s="10"/>
    </row>
    <row r="251" spans="1:39" x14ac:dyDescent="0.3">
      <c r="A251" s="25"/>
      <c r="B251" s="10"/>
      <c r="C251" s="10"/>
      <c r="D251" s="10"/>
      <c r="E251" s="10"/>
      <c r="F251" s="10"/>
      <c r="G251" s="10"/>
      <c r="H251" s="10"/>
      <c r="I251" s="10"/>
      <c r="J251" s="10"/>
      <c r="K251" s="10"/>
      <c r="L251" s="10"/>
      <c r="M251" s="10"/>
      <c r="N251" s="10"/>
      <c r="O251" s="10"/>
      <c r="P251" s="10"/>
      <c r="Q251" s="10"/>
      <c r="R251" s="10"/>
      <c r="S251" s="10"/>
      <c r="T251" s="10"/>
      <c r="U251" s="10"/>
      <c r="V251" s="10"/>
      <c r="W251" s="10"/>
      <c r="X251" s="10"/>
      <c r="Y251" s="10"/>
      <c r="Z251" s="10"/>
      <c r="AA251" s="10"/>
      <c r="AB251" s="10"/>
      <c r="AC251" s="10"/>
      <c r="AD251" s="10"/>
      <c r="AE251" s="10"/>
      <c r="AF251" s="10"/>
      <c r="AG251" s="10"/>
      <c r="AH251" s="10"/>
      <c r="AI251" s="22"/>
      <c r="AJ251" s="10"/>
      <c r="AK251" s="10"/>
      <c r="AL251" s="22"/>
      <c r="AM251" s="10"/>
    </row>
    <row r="252" spans="1:39" x14ac:dyDescent="0.3">
      <c r="A252" s="10"/>
      <c r="B252" s="10"/>
      <c r="C252" s="10"/>
      <c r="D252" s="10"/>
      <c r="E252" s="10"/>
      <c r="F252" s="10"/>
      <c r="G252" s="10"/>
      <c r="H252" s="10"/>
      <c r="I252" s="10"/>
      <c r="J252" s="10"/>
      <c r="K252" s="10"/>
      <c r="L252" s="10"/>
      <c r="M252" s="10"/>
      <c r="N252" s="10"/>
      <c r="O252" s="10"/>
      <c r="P252" s="10"/>
      <c r="Q252" s="10"/>
      <c r="R252" s="10"/>
      <c r="S252" s="10"/>
      <c r="T252" s="10"/>
      <c r="U252" s="10"/>
      <c r="V252" s="10"/>
      <c r="W252" s="10"/>
      <c r="X252" s="10"/>
      <c r="Y252" s="10"/>
      <c r="Z252" s="10"/>
      <c r="AA252" s="10"/>
      <c r="AB252" s="10"/>
      <c r="AC252" s="10"/>
      <c r="AD252" s="10"/>
      <c r="AE252" s="10"/>
      <c r="AF252" s="10"/>
      <c r="AG252" s="10"/>
      <c r="AH252" s="10"/>
      <c r="AI252" s="22"/>
      <c r="AJ252" s="10"/>
      <c r="AK252" s="10"/>
      <c r="AL252" s="22"/>
      <c r="AM252" s="10"/>
    </row>
    <row r="253" spans="1:39" x14ac:dyDescent="0.3">
      <c r="A253" s="10" t="s">
        <v>103</v>
      </c>
      <c r="B253" s="26">
        <v>25</v>
      </c>
      <c r="C253" s="10">
        <f t="shared" ref="C253:AM253" si="114">SUM(C248*2)+C26</f>
        <v>0.57900000000000007</v>
      </c>
      <c r="D253" s="10">
        <f t="shared" si="114"/>
        <v>0.21500000000000002</v>
      </c>
      <c r="E253" s="10">
        <f t="shared" si="114"/>
        <v>0.3600000000000001</v>
      </c>
      <c r="F253" s="10">
        <f t="shared" si="114"/>
        <v>1.0229999999999999</v>
      </c>
      <c r="G253" s="10">
        <f t="shared" si="114"/>
        <v>2.0999999999999996</v>
      </c>
      <c r="H253" s="10">
        <f t="shared" si="114"/>
        <v>3.2099999999999995</v>
      </c>
      <c r="I253" s="10">
        <f t="shared" si="114"/>
        <v>0.30000000000000004</v>
      </c>
      <c r="J253" s="10">
        <f t="shared" si="114"/>
        <v>0.03</v>
      </c>
      <c r="K253" s="10">
        <f t="shared" si="114"/>
        <v>0.15000000000000002</v>
      </c>
      <c r="L253" s="10">
        <f t="shared" si="114"/>
        <v>4.200000000000001E-2</v>
      </c>
      <c r="M253" s="10">
        <f t="shared" si="114"/>
        <v>0.09</v>
      </c>
      <c r="N253" s="10">
        <f t="shared" si="114"/>
        <v>1.8186</v>
      </c>
      <c r="O253" s="10">
        <f t="shared" si="114"/>
        <v>0.92599999999999993</v>
      </c>
      <c r="P253" s="10">
        <f t="shared" si="114"/>
        <v>0.44</v>
      </c>
      <c r="Q253" s="10">
        <f t="shared" si="114"/>
        <v>0.315</v>
      </c>
      <c r="R253" s="10">
        <f t="shared" si="114"/>
        <v>1.732</v>
      </c>
      <c r="S253" s="10">
        <f t="shared" si="114"/>
        <v>0.46499999999999991</v>
      </c>
      <c r="T253" s="10">
        <f t="shared" si="114"/>
        <v>0.8</v>
      </c>
      <c r="U253" s="10">
        <f t="shared" si="114"/>
        <v>0.254</v>
      </c>
      <c r="V253" s="10">
        <f t="shared" si="114"/>
        <v>0.35000000000000003</v>
      </c>
      <c r="W253" s="10">
        <f t="shared" si="114"/>
        <v>0.42</v>
      </c>
      <c r="X253" s="10">
        <f t="shared" si="114"/>
        <v>1.68</v>
      </c>
      <c r="Y253" s="10">
        <f t="shared" si="114"/>
        <v>4.1999999999999993</v>
      </c>
      <c r="Z253" s="10">
        <f t="shared" si="114"/>
        <v>16</v>
      </c>
      <c r="AA253" s="10">
        <f t="shared" si="114"/>
        <v>1.8</v>
      </c>
      <c r="AB253" s="10">
        <f t="shared" si="114"/>
        <v>0.23</v>
      </c>
      <c r="AC253" s="10">
        <f>SUM(AC248*2)+AC26</f>
        <v>0.30000000000000004</v>
      </c>
      <c r="AD253" s="10">
        <f t="shared" si="114"/>
        <v>2.6</v>
      </c>
      <c r="AE253" s="10">
        <f t="shared" si="114"/>
        <v>0.38</v>
      </c>
      <c r="AF253" s="10">
        <f t="shared" si="114"/>
        <v>1.4339999999999997</v>
      </c>
      <c r="AG253" s="10">
        <f t="shared" si="114"/>
        <v>0.03</v>
      </c>
      <c r="AH253" s="10">
        <f t="shared" si="114"/>
        <v>1.2000000000000002</v>
      </c>
      <c r="AI253" s="22">
        <f t="shared" si="114"/>
        <v>0.45500000000000002</v>
      </c>
      <c r="AJ253" s="10">
        <f t="shared" si="114"/>
        <v>0.18</v>
      </c>
      <c r="AK253" s="10">
        <f>SUM(AK248*2)+AK26</f>
        <v>0.4</v>
      </c>
      <c r="AL253" s="22">
        <f>SUM(AL248*2)+AL26</f>
        <v>0.21000000000000002</v>
      </c>
      <c r="AM253" s="10">
        <f t="shared" si="114"/>
        <v>0.375</v>
      </c>
    </row>
    <row r="254" spans="1:39" x14ac:dyDescent="0.3">
      <c r="A254" s="10"/>
      <c r="B254" s="10"/>
      <c r="C254" s="10">
        <f t="shared" ref="C254:AM254" si="115">C253*$B253</f>
        <v>14.475000000000001</v>
      </c>
      <c r="D254" s="10">
        <f>D253*$B253</f>
        <v>5.3750000000000009</v>
      </c>
      <c r="E254" s="10">
        <f t="shared" si="115"/>
        <v>9.0000000000000018</v>
      </c>
      <c r="F254" s="10">
        <f t="shared" si="115"/>
        <v>25.574999999999999</v>
      </c>
      <c r="G254" s="10">
        <f t="shared" si="115"/>
        <v>52.499999999999993</v>
      </c>
      <c r="H254" s="10">
        <f t="shared" si="115"/>
        <v>80.249999999999986</v>
      </c>
      <c r="I254" s="10">
        <f t="shared" si="115"/>
        <v>7.5000000000000009</v>
      </c>
      <c r="J254" s="10">
        <f t="shared" si="115"/>
        <v>0.75</v>
      </c>
      <c r="K254" s="10">
        <f t="shared" si="115"/>
        <v>3.7500000000000004</v>
      </c>
      <c r="L254" s="10">
        <f t="shared" si="115"/>
        <v>1.0500000000000003</v>
      </c>
      <c r="M254" s="10">
        <f t="shared" si="115"/>
        <v>2.25</v>
      </c>
      <c r="N254" s="10">
        <f t="shared" si="115"/>
        <v>45.465000000000003</v>
      </c>
      <c r="O254" s="10">
        <f t="shared" si="115"/>
        <v>23.15</v>
      </c>
      <c r="P254" s="10">
        <f t="shared" si="115"/>
        <v>11</v>
      </c>
      <c r="Q254" s="10">
        <f t="shared" si="115"/>
        <v>7.875</v>
      </c>
      <c r="R254" s="10">
        <f t="shared" si="115"/>
        <v>43.3</v>
      </c>
      <c r="S254" s="10">
        <f t="shared" si="115"/>
        <v>11.624999999999998</v>
      </c>
      <c r="T254" s="10">
        <f>T253*$B253</f>
        <v>20</v>
      </c>
      <c r="U254" s="10">
        <f t="shared" si="115"/>
        <v>6.35</v>
      </c>
      <c r="V254" s="10">
        <f t="shared" si="115"/>
        <v>8.75</v>
      </c>
      <c r="W254" s="10">
        <f t="shared" si="115"/>
        <v>10.5</v>
      </c>
      <c r="X254" s="10">
        <f t="shared" si="115"/>
        <v>42</v>
      </c>
      <c r="Y254" s="10">
        <f t="shared" si="115"/>
        <v>104.99999999999999</v>
      </c>
      <c r="Z254" s="10">
        <f t="shared" si="115"/>
        <v>400</v>
      </c>
      <c r="AA254" s="10">
        <f t="shared" si="115"/>
        <v>45</v>
      </c>
      <c r="AB254" s="10">
        <f t="shared" si="115"/>
        <v>5.75</v>
      </c>
      <c r="AC254" s="10">
        <f t="shared" si="115"/>
        <v>7.5000000000000009</v>
      </c>
      <c r="AD254" s="10">
        <f t="shared" si="115"/>
        <v>65</v>
      </c>
      <c r="AE254" s="10">
        <f t="shared" si="115"/>
        <v>9.5</v>
      </c>
      <c r="AF254" s="10">
        <f t="shared" si="115"/>
        <v>35.849999999999994</v>
      </c>
      <c r="AG254" s="10">
        <f t="shared" si="115"/>
        <v>0.75</v>
      </c>
      <c r="AH254" s="10">
        <f t="shared" si="115"/>
        <v>30.000000000000004</v>
      </c>
      <c r="AI254" s="22">
        <f t="shared" si="115"/>
        <v>11.375</v>
      </c>
      <c r="AJ254" s="10">
        <f t="shared" si="115"/>
        <v>4.5</v>
      </c>
      <c r="AK254" s="10">
        <f>AK253*$B253</f>
        <v>10</v>
      </c>
      <c r="AL254" s="22">
        <f>AL253*$B253</f>
        <v>5.2500000000000009</v>
      </c>
      <c r="AM254" s="10">
        <f t="shared" si="115"/>
        <v>9.375</v>
      </c>
    </row>
    <row r="255" spans="1:39" x14ac:dyDescent="0.3">
      <c r="A255" s="10"/>
      <c r="B255" s="10"/>
      <c r="C255" s="10"/>
      <c r="D255" s="10"/>
      <c r="E255" s="10"/>
      <c r="F255" s="10"/>
      <c r="G255" s="10"/>
      <c r="H255" s="10"/>
      <c r="I255" s="10"/>
      <c r="J255" s="10"/>
      <c r="K255" s="10"/>
      <c r="L255" s="10"/>
      <c r="M255" s="10"/>
      <c r="N255" s="10"/>
      <c r="O255" s="10"/>
      <c r="P255" s="10"/>
      <c r="Q255" s="10"/>
      <c r="R255" s="10"/>
      <c r="S255" s="10"/>
      <c r="T255" s="10"/>
      <c r="U255" s="10"/>
      <c r="V255" s="10"/>
      <c r="W255" s="10"/>
      <c r="X255" s="10"/>
      <c r="Y255" s="10"/>
      <c r="Z255" s="10"/>
      <c r="AA255" s="10"/>
      <c r="AB255" s="10"/>
      <c r="AC255" s="10"/>
      <c r="AD255" s="10"/>
      <c r="AE255" s="10"/>
      <c r="AF255" s="10"/>
      <c r="AG255" s="10"/>
      <c r="AH255" s="10"/>
      <c r="AI255" s="22"/>
      <c r="AJ255" s="10"/>
      <c r="AK255" s="10"/>
      <c r="AL255" s="22"/>
      <c r="AM255" s="10"/>
    </row>
    <row r="256" spans="1:39" x14ac:dyDescent="0.3">
      <c r="A256" s="20" t="s">
        <v>104</v>
      </c>
      <c r="B256" s="27">
        <v>30</v>
      </c>
      <c r="C256" s="10">
        <f>SUM(C248+C26+C51+C74+C98+C123+C147+C171)</f>
        <v>0.42700000000000005</v>
      </c>
      <c r="D256" s="10">
        <f t="shared" ref="D256:AM256" si="116">SUM(D248+D26+D51+D74+D98+D123+D147+D171)</f>
        <v>0.17300000000000004</v>
      </c>
      <c r="E256" s="10">
        <f t="shared" si="116"/>
        <v>0.29000000000000004</v>
      </c>
      <c r="F256" s="10">
        <f t="shared" si="116"/>
        <v>0.82800000000000018</v>
      </c>
      <c r="G256" s="10">
        <f t="shared" si="116"/>
        <v>1.7000000000000004</v>
      </c>
      <c r="H256" s="10">
        <f t="shared" si="116"/>
        <v>2.5999999999999996</v>
      </c>
      <c r="I256" s="10">
        <f t="shared" si="116"/>
        <v>0.25</v>
      </c>
      <c r="J256" s="10">
        <f t="shared" si="116"/>
        <v>2.5000000000000001E-2</v>
      </c>
      <c r="K256" s="10">
        <f t="shared" si="116"/>
        <v>0.11999999999999998</v>
      </c>
      <c r="L256" s="10">
        <f t="shared" si="116"/>
        <v>3.4000000000000016E-2</v>
      </c>
      <c r="M256" s="10">
        <f t="shared" si="116"/>
        <v>4.4999999999999998E-2</v>
      </c>
      <c r="N256" s="10">
        <f t="shared" si="116"/>
        <v>1.4466000000000001</v>
      </c>
      <c r="O256" s="10">
        <f t="shared" si="116"/>
        <v>0.77</v>
      </c>
      <c r="P256" s="10">
        <f t="shared" si="116"/>
        <v>0.3650000000000001</v>
      </c>
      <c r="Q256" s="10">
        <f t="shared" si="116"/>
        <v>0.26</v>
      </c>
      <c r="R256" s="10">
        <f t="shared" si="116"/>
        <v>1.33</v>
      </c>
      <c r="S256" s="10">
        <f t="shared" si="116"/>
        <v>0.37299999999999994</v>
      </c>
      <c r="T256" s="10">
        <f t="shared" si="116"/>
        <v>0.8</v>
      </c>
      <c r="U256" s="10">
        <f t="shared" si="116"/>
        <v>0.254</v>
      </c>
      <c r="V256" s="10">
        <f t="shared" si="116"/>
        <v>0.30000000000000004</v>
      </c>
      <c r="W256" s="10">
        <f t="shared" si="116"/>
        <v>0.34</v>
      </c>
      <c r="X256" s="10">
        <f t="shared" si="116"/>
        <v>1.36</v>
      </c>
      <c r="Y256" s="10">
        <f t="shared" si="116"/>
        <v>3.4000000000000008</v>
      </c>
      <c r="Z256" s="10">
        <f t="shared" si="116"/>
        <v>13</v>
      </c>
      <c r="AA256" s="10">
        <f t="shared" si="116"/>
        <v>1.4</v>
      </c>
      <c r="AB256" s="10">
        <f t="shared" si="116"/>
        <v>0.22999999999999998</v>
      </c>
      <c r="AC256" s="10">
        <f t="shared" si="116"/>
        <v>0.25</v>
      </c>
      <c r="AD256" s="10">
        <f t="shared" si="116"/>
        <v>2.1330000000000005</v>
      </c>
      <c r="AE256" s="10">
        <f t="shared" si="116"/>
        <v>0.32500000000000001</v>
      </c>
      <c r="AF256" s="10">
        <f t="shared" si="116"/>
        <v>1.151</v>
      </c>
      <c r="AG256" s="10">
        <f t="shared" si="116"/>
        <v>2.5000000000000001E-2</v>
      </c>
      <c r="AH256" s="10">
        <f t="shared" si="116"/>
        <v>1</v>
      </c>
      <c r="AI256" s="22">
        <f t="shared" si="116"/>
        <v>0.32500000000000001</v>
      </c>
      <c r="AJ256" s="10">
        <f t="shared" si="116"/>
        <v>0.13500000000000001</v>
      </c>
      <c r="AK256" s="10">
        <f t="shared" si="116"/>
        <v>0.2</v>
      </c>
      <c r="AL256" s="22">
        <f>SUM(AL248+AL26+AL51+AL74+AL98+AL123+AL147+AL171)</f>
        <v>0.17500000000000002</v>
      </c>
      <c r="AM256" s="10">
        <f t="shared" si="116"/>
        <v>0.3</v>
      </c>
    </row>
    <row r="257" spans="1:39" x14ac:dyDescent="0.3">
      <c r="A257" s="18"/>
      <c r="B257" s="10"/>
      <c r="C257" s="10">
        <f>C256*$B256</f>
        <v>12.810000000000002</v>
      </c>
      <c r="D257" s="10">
        <f t="shared" ref="D257:AM257" si="117">D256*$B256</f>
        <v>5.1900000000000013</v>
      </c>
      <c r="E257" s="10">
        <f t="shared" si="117"/>
        <v>8.7000000000000011</v>
      </c>
      <c r="F257" s="10">
        <f t="shared" si="117"/>
        <v>24.840000000000007</v>
      </c>
      <c r="G257" s="10">
        <f t="shared" si="117"/>
        <v>51.000000000000014</v>
      </c>
      <c r="H257" s="10">
        <f t="shared" si="117"/>
        <v>77.999999999999986</v>
      </c>
      <c r="I257" s="10">
        <f t="shared" si="117"/>
        <v>7.5</v>
      </c>
      <c r="J257" s="10">
        <f t="shared" si="117"/>
        <v>0.75</v>
      </c>
      <c r="K257" s="10">
        <f t="shared" si="117"/>
        <v>3.5999999999999996</v>
      </c>
      <c r="L257" s="10">
        <f t="shared" si="117"/>
        <v>1.0200000000000005</v>
      </c>
      <c r="M257" s="10">
        <f t="shared" si="117"/>
        <v>1.3499999999999999</v>
      </c>
      <c r="N257" s="10">
        <f t="shared" si="117"/>
        <v>43.398000000000003</v>
      </c>
      <c r="O257" s="10">
        <f t="shared" si="117"/>
        <v>23.1</v>
      </c>
      <c r="P257" s="10">
        <f t="shared" si="117"/>
        <v>10.950000000000003</v>
      </c>
      <c r="Q257" s="10">
        <f t="shared" si="117"/>
        <v>7.8000000000000007</v>
      </c>
      <c r="R257" s="10">
        <f t="shared" si="117"/>
        <v>39.900000000000006</v>
      </c>
      <c r="S257" s="10">
        <f t="shared" si="117"/>
        <v>11.189999999999998</v>
      </c>
      <c r="T257" s="10">
        <f>T256*$B256</f>
        <v>24</v>
      </c>
      <c r="U257" s="10">
        <f t="shared" si="117"/>
        <v>7.62</v>
      </c>
      <c r="V257" s="10">
        <f t="shared" si="117"/>
        <v>9.0000000000000018</v>
      </c>
      <c r="W257" s="10">
        <f t="shared" si="117"/>
        <v>10.200000000000001</v>
      </c>
      <c r="X257" s="10">
        <f t="shared" si="117"/>
        <v>40.800000000000004</v>
      </c>
      <c r="Y257" s="10">
        <f t="shared" si="117"/>
        <v>102.00000000000003</v>
      </c>
      <c r="Z257" s="10">
        <f t="shared" si="117"/>
        <v>390</v>
      </c>
      <c r="AA257" s="10">
        <f t="shared" si="117"/>
        <v>42</v>
      </c>
      <c r="AB257" s="10">
        <f t="shared" si="117"/>
        <v>6.8999999999999995</v>
      </c>
      <c r="AC257" s="10">
        <f t="shared" si="117"/>
        <v>7.5</v>
      </c>
      <c r="AD257" s="10">
        <f t="shared" si="117"/>
        <v>63.990000000000016</v>
      </c>
      <c r="AE257" s="10">
        <f t="shared" si="117"/>
        <v>9.75</v>
      </c>
      <c r="AF257" s="10">
        <f t="shared" si="117"/>
        <v>34.53</v>
      </c>
      <c r="AG257" s="10">
        <f t="shared" si="117"/>
        <v>0.75</v>
      </c>
      <c r="AH257" s="10">
        <f t="shared" si="117"/>
        <v>30</v>
      </c>
      <c r="AI257" s="22">
        <f t="shared" si="117"/>
        <v>9.75</v>
      </c>
      <c r="AJ257" s="10">
        <f t="shared" si="117"/>
        <v>4.0500000000000007</v>
      </c>
      <c r="AK257" s="10">
        <f t="shared" si="117"/>
        <v>6</v>
      </c>
      <c r="AL257" s="22">
        <f>AL256*$B256</f>
        <v>5.2500000000000009</v>
      </c>
      <c r="AM257" s="10">
        <f t="shared" si="117"/>
        <v>9</v>
      </c>
    </row>
    <row r="258" spans="1:39" x14ac:dyDescent="0.3">
      <c r="A258" s="10"/>
      <c r="B258" s="10"/>
      <c r="C258" s="10"/>
      <c r="D258" s="10"/>
      <c r="E258" s="10"/>
      <c r="F258" s="10"/>
      <c r="G258" s="10"/>
      <c r="H258" s="10"/>
      <c r="I258" s="10"/>
      <c r="J258" s="10"/>
      <c r="K258" s="10"/>
      <c r="L258" s="10"/>
      <c r="M258" s="10"/>
      <c r="N258" s="10"/>
      <c r="O258" s="10"/>
      <c r="P258" s="10"/>
      <c r="Q258" s="10"/>
      <c r="R258" s="10"/>
      <c r="S258" s="10"/>
      <c r="T258" s="10"/>
      <c r="U258" s="10"/>
      <c r="V258" s="10"/>
      <c r="W258" s="10"/>
      <c r="X258" s="10"/>
      <c r="Y258" s="10"/>
      <c r="Z258" s="10"/>
      <c r="AA258" s="10"/>
      <c r="AB258" s="10"/>
      <c r="AC258" s="10"/>
      <c r="AD258" s="10"/>
      <c r="AE258" s="10"/>
      <c r="AF258" s="10"/>
      <c r="AG258" s="10"/>
      <c r="AH258" s="10"/>
      <c r="AI258" s="10"/>
      <c r="AJ258" s="10"/>
      <c r="AK258" s="10"/>
      <c r="AL258" s="22"/>
      <c r="AM258" s="10"/>
    </row>
    <row r="259" spans="1:39" x14ac:dyDescent="0.3">
      <c r="A259" s="10"/>
      <c r="B259" s="10"/>
      <c r="C259" s="10"/>
      <c r="D259" s="10"/>
      <c r="E259" s="10"/>
      <c r="F259" s="10"/>
      <c r="G259" s="10"/>
      <c r="H259" s="10"/>
      <c r="I259" s="10"/>
      <c r="J259" s="10"/>
      <c r="K259" s="10"/>
      <c r="L259" s="10"/>
      <c r="M259" s="10"/>
      <c r="N259" s="10"/>
      <c r="O259" s="10"/>
      <c r="P259" s="10"/>
      <c r="Q259" s="10"/>
      <c r="R259" s="10"/>
      <c r="S259" s="10"/>
      <c r="T259" s="10"/>
      <c r="U259" s="10"/>
      <c r="V259" s="10"/>
      <c r="W259" s="10"/>
      <c r="X259" s="10"/>
      <c r="Y259" s="10"/>
      <c r="Z259" s="10"/>
      <c r="AA259" s="10"/>
      <c r="AB259" s="10"/>
      <c r="AC259" s="10"/>
      <c r="AD259" s="10"/>
      <c r="AE259" s="10"/>
      <c r="AF259" s="10"/>
      <c r="AG259" s="10"/>
      <c r="AH259" s="10"/>
      <c r="AI259" s="10"/>
      <c r="AJ259" s="10"/>
      <c r="AK259" s="10"/>
      <c r="AL259" s="10"/>
      <c r="AM259" s="10"/>
    </row>
    <row r="260" spans="1:39" x14ac:dyDescent="0.3">
      <c r="A260" s="10"/>
      <c r="B260" s="10"/>
      <c r="C260" s="10"/>
      <c r="D260" s="10"/>
      <c r="E260" s="10"/>
      <c r="F260" s="10"/>
      <c r="G260" s="10"/>
      <c r="H260" s="10"/>
      <c r="I260" s="10"/>
      <c r="J260" s="10"/>
      <c r="K260" s="10"/>
      <c r="L260" s="10"/>
      <c r="M260" s="10"/>
      <c r="N260" s="10"/>
      <c r="O260" s="10"/>
      <c r="P260" s="10"/>
      <c r="Q260" s="10"/>
      <c r="R260" s="10"/>
      <c r="S260" s="10"/>
      <c r="T260" s="10"/>
      <c r="U260" s="10"/>
      <c r="V260" s="10"/>
      <c r="W260" s="10"/>
      <c r="X260" s="10"/>
      <c r="Y260" s="10"/>
      <c r="Z260" s="10"/>
      <c r="AA260" s="10"/>
      <c r="AB260" s="10"/>
      <c r="AC260" s="10"/>
      <c r="AD260" s="10"/>
      <c r="AE260" s="10"/>
      <c r="AF260" s="10"/>
      <c r="AG260" s="10"/>
      <c r="AH260" s="10"/>
      <c r="AI260" s="10"/>
      <c r="AJ260" s="10"/>
      <c r="AK260" s="10"/>
      <c r="AL260" s="10"/>
      <c r="AM260" s="10"/>
    </row>
    <row r="261" spans="1:39" x14ac:dyDescent="0.3">
      <c r="A261" s="10"/>
      <c r="B261" s="10"/>
      <c r="C261" s="10"/>
      <c r="D261" s="10"/>
      <c r="E261" s="10"/>
      <c r="F261" s="10"/>
      <c r="G261" s="10"/>
      <c r="H261" s="10"/>
      <c r="I261" s="10"/>
      <c r="J261" s="10"/>
      <c r="K261" s="10"/>
      <c r="L261" s="10"/>
      <c r="M261" s="10"/>
      <c r="N261" s="10"/>
      <c r="O261" s="10"/>
      <c r="P261" s="10"/>
      <c r="Q261" s="10"/>
      <c r="R261" s="10"/>
      <c r="S261" s="10"/>
      <c r="T261" s="10"/>
      <c r="U261" s="10"/>
      <c r="V261" s="10"/>
      <c r="W261" s="10"/>
      <c r="X261" s="10"/>
      <c r="Y261" s="10"/>
      <c r="Z261" s="10"/>
      <c r="AA261" s="10"/>
      <c r="AB261" s="10"/>
      <c r="AC261" s="10"/>
      <c r="AD261" s="10"/>
      <c r="AE261" s="10"/>
      <c r="AF261" s="10"/>
      <c r="AG261" s="10"/>
      <c r="AH261" s="10"/>
      <c r="AI261" s="10"/>
      <c r="AJ261" s="10"/>
      <c r="AK261" s="10"/>
      <c r="AL261" s="10"/>
      <c r="AM261" s="10"/>
    </row>
    <row r="262" spans="1:39" x14ac:dyDescent="0.3">
      <c r="A262" s="10"/>
      <c r="B262" s="10"/>
      <c r="C262" s="10"/>
      <c r="D262" s="10"/>
      <c r="E262" s="10"/>
      <c r="F262" s="10"/>
      <c r="G262" s="10"/>
      <c r="H262" s="10"/>
      <c r="I262" s="10"/>
      <c r="J262" s="10"/>
      <c r="K262" s="10"/>
      <c r="L262" s="10"/>
      <c r="M262" s="10"/>
      <c r="N262" s="10"/>
      <c r="O262" s="10"/>
      <c r="P262" s="10"/>
      <c r="Q262" s="10"/>
      <c r="R262" s="10"/>
      <c r="S262" s="10"/>
      <c r="T262" s="10"/>
      <c r="U262" s="10"/>
      <c r="V262" s="10"/>
      <c r="W262" s="10"/>
      <c r="X262" s="10"/>
      <c r="Y262" s="10"/>
      <c r="Z262" s="10"/>
      <c r="AA262" s="10"/>
      <c r="AB262" s="10"/>
      <c r="AC262" s="10"/>
      <c r="AD262" s="10"/>
      <c r="AE262" s="10"/>
      <c r="AF262" s="10"/>
      <c r="AG262" s="10"/>
      <c r="AH262" s="10"/>
      <c r="AI262" s="10"/>
      <c r="AJ262" s="10"/>
      <c r="AK262" s="10"/>
      <c r="AL262" s="10"/>
      <c r="AM262" s="10"/>
    </row>
    <row r="263" spans="1:39" x14ac:dyDescent="0.3">
      <c r="A263" s="10"/>
      <c r="B263" s="10"/>
      <c r="C263" s="10"/>
      <c r="D263" s="10"/>
      <c r="E263" s="10"/>
      <c r="F263" s="10"/>
      <c r="G263" s="10"/>
      <c r="H263" s="10"/>
      <c r="I263" s="10"/>
      <c r="J263" s="10"/>
      <c r="K263" s="10"/>
      <c r="L263" s="10"/>
      <c r="M263" s="10"/>
      <c r="N263" s="10"/>
      <c r="O263" s="10"/>
      <c r="P263" s="10"/>
      <c r="Q263" s="10"/>
      <c r="R263" s="10"/>
      <c r="S263" s="10"/>
      <c r="T263" s="10"/>
      <c r="U263" s="10"/>
      <c r="V263" s="10"/>
      <c r="W263" s="10"/>
      <c r="X263" s="10"/>
      <c r="Y263" s="10"/>
      <c r="Z263" s="10"/>
      <c r="AA263" s="10"/>
      <c r="AB263" s="10"/>
      <c r="AC263" s="10"/>
      <c r="AD263" s="10"/>
      <c r="AE263" s="10"/>
      <c r="AF263" s="10"/>
      <c r="AG263" s="10"/>
      <c r="AH263" s="10"/>
      <c r="AI263" s="10"/>
      <c r="AJ263" s="10"/>
      <c r="AK263" s="10"/>
      <c r="AL263" s="10"/>
      <c r="AM263" s="10"/>
    </row>
    <row r="264" spans="1:39" x14ac:dyDescent="0.3">
      <c r="A264" s="20"/>
      <c r="B264" s="21"/>
      <c r="C264" s="10"/>
      <c r="D264" s="10"/>
      <c r="E264" s="10"/>
      <c r="F264" s="10"/>
      <c r="G264" s="10"/>
      <c r="H264" s="10"/>
      <c r="I264" s="10"/>
      <c r="J264" s="10"/>
      <c r="K264" s="10"/>
      <c r="L264" s="10"/>
      <c r="M264" s="10"/>
      <c r="N264" s="10"/>
      <c r="O264" s="10"/>
      <c r="P264" s="10"/>
      <c r="Q264" s="10"/>
      <c r="R264" s="10"/>
      <c r="S264" s="10"/>
      <c r="T264" s="10"/>
      <c r="U264" s="10"/>
      <c r="V264" s="10"/>
      <c r="W264" s="10"/>
      <c r="X264" s="10"/>
      <c r="Y264" s="10"/>
      <c r="Z264" s="10"/>
      <c r="AA264" s="10"/>
      <c r="AB264" s="10"/>
      <c r="AC264" s="10"/>
      <c r="AD264" s="10"/>
      <c r="AE264" s="10"/>
      <c r="AF264" s="10"/>
      <c r="AG264" s="10"/>
      <c r="AH264" s="10"/>
      <c r="AI264" s="10"/>
      <c r="AJ264" s="10"/>
      <c r="AK264" s="10"/>
      <c r="AL264" s="10"/>
      <c r="AM264" s="10"/>
    </row>
    <row r="265" spans="1:39" x14ac:dyDescent="0.3">
      <c r="A265" s="18"/>
      <c r="B265" s="10"/>
      <c r="C265" s="10"/>
      <c r="D265" s="10"/>
      <c r="E265" s="10"/>
      <c r="F265" s="10"/>
      <c r="G265" s="10"/>
      <c r="H265" s="10"/>
      <c r="I265" s="10"/>
      <c r="J265" s="10"/>
      <c r="K265" s="10"/>
      <c r="L265" s="10"/>
      <c r="M265" s="10"/>
      <c r="N265" s="10"/>
      <c r="O265" s="10"/>
      <c r="P265" s="10"/>
      <c r="Q265" s="10"/>
      <c r="R265" s="10"/>
      <c r="S265" s="10"/>
      <c r="T265" s="10"/>
      <c r="U265" s="10"/>
      <c r="V265" s="10"/>
      <c r="W265" s="10"/>
      <c r="X265" s="10"/>
      <c r="Y265" s="10"/>
      <c r="Z265" s="10"/>
      <c r="AA265" s="10"/>
      <c r="AB265" s="10"/>
      <c r="AC265" s="10"/>
      <c r="AD265" s="10"/>
      <c r="AE265" s="10"/>
      <c r="AF265" s="10"/>
      <c r="AG265" s="10"/>
      <c r="AH265" s="10"/>
      <c r="AI265" s="10"/>
      <c r="AJ265" s="10"/>
      <c r="AK265" s="10"/>
      <c r="AL265" s="10"/>
      <c r="AM265" s="10"/>
    </row>
    <row r="266" spans="1:39" x14ac:dyDescent="0.3">
      <c r="A266" s="10"/>
      <c r="B266" s="10"/>
      <c r="C266" s="10"/>
      <c r="D266" s="10"/>
      <c r="E266" s="10"/>
      <c r="F266" s="10"/>
      <c r="G266" s="10"/>
      <c r="H266" s="10"/>
      <c r="I266" s="10"/>
      <c r="J266" s="10"/>
      <c r="K266" s="10"/>
      <c r="L266" s="10"/>
      <c r="M266" s="10"/>
      <c r="N266" s="10"/>
      <c r="O266" s="10"/>
      <c r="P266" s="10"/>
      <c r="Q266" s="10"/>
      <c r="R266" s="10"/>
      <c r="S266" s="10"/>
      <c r="T266" s="10"/>
      <c r="U266" s="10"/>
      <c r="V266" s="10"/>
      <c r="W266" s="10"/>
      <c r="X266" s="10"/>
      <c r="Y266" s="10"/>
      <c r="Z266" s="10"/>
      <c r="AA266" s="10"/>
      <c r="AB266" s="10"/>
      <c r="AC266" s="10"/>
      <c r="AD266" s="10"/>
      <c r="AE266" s="10"/>
      <c r="AF266" s="10"/>
      <c r="AG266" s="10"/>
      <c r="AH266" s="10"/>
      <c r="AI266" s="10"/>
      <c r="AJ266" s="10"/>
      <c r="AK266" s="10"/>
      <c r="AL266" s="10"/>
      <c r="AM266" s="10"/>
    </row>
    <row r="267" spans="1:39" x14ac:dyDescent="0.3">
      <c r="A267" s="10"/>
      <c r="B267" s="10"/>
      <c r="C267" s="10"/>
      <c r="D267" s="10"/>
      <c r="E267" s="10"/>
      <c r="F267" s="10"/>
      <c r="G267" s="10"/>
      <c r="H267" s="10"/>
      <c r="I267" s="10"/>
      <c r="J267" s="10"/>
      <c r="K267" s="10"/>
      <c r="L267" s="10"/>
      <c r="M267" s="10"/>
      <c r="N267" s="10"/>
      <c r="O267" s="10"/>
      <c r="P267" s="10"/>
      <c r="Q267" s="10"/>
      <c r="R267" s="10"/>
      <c r="S267" s="10"/>
      <c r="T267" s="10"/>
      <c r="U267" s="10"/>
      <c r="V267" s="10"/>
      <c r="W267" s="10"/>
      <c r="X267" s="10"/>
      <c r="Y267" s="10"/>
      <c r="Z267" s="10"/>
      <c r="AA267" s="10"/>
      <c r="AB267" s="10"/>
      <c r="AC267" s="10"/>
      <c r="AD267" s="10"/>
      <c r="AE267" s="10"/>
      <c r="AF267" s="10"/>
      <c r="AG267" s="10"/>
      <c r="AH267" s="10"/>
      <c r="AI267" s="10"/>
      <c r="AJ267" s="10"/>
      <c r="AK267" s="10"/>
      <c r="AL267" s="10"/>
      <c r="AM267" s="10"/>
    </row>
    <row r="268" spans="1:39" x14ac:dyDescent="0.3">
      <c r="A268" s="10"/>
      <c r="B268" s="10"/>
      <c r="C268" s="10"/>
      <c r="D268" s="10"/>
      <c r="E268" s="10"/>
      <c r="F268" s="10"/>
      <c r="G268" s="10"/>
      <c r="H268" s="10"/>
      <c r="I268" s="10"/>
      <c r="J268" s="10"/>
      <c r="K268" s="10"/>
      <c r="L268" s="10"/>
      <c r="M268" s="10"/>
      <c r="N268" s="10"/>
      <c r="O268" s="10"/>
      <c r="P268" s="10"/>
      <c r="Q268" s="10"/>
      <c r="R268" s="10"/>
      <c r="S268" s="10"/>
      <c r="T268" s="10"/>
      <c r="U268" s="10"/>
      <c r="V268" s="10"/>
      <c r="W268" s="10"/>
      <c r="X268" s="10"/>
      <c r="Y268" s="10"/>
      <c r="Z268" s="10"/>
      <c r="AA268" s="10"/>
      <c r="AB268" s="10"/>
      <c r="AC268" s="10"/>
      <c r="AD268" s="10"/>
      <c r="AE268" s="10"/>
      <c r="AF268" s="10"/>
      <c r="AG268" s="10"/>
      <c r="AH268" s="10"/>
      <c r="AI268" s="10"/>
      <c r="AJ268" s="10"/>
      <c r="AK268" s="10"/>
      <c r="AL268" s="10"/>
      <c r="AM268" s="10"/>
    </row>
    <row r="269" spans="1:39" x14ac:dyDescent="0.3">
      <c r="A269" s="20"/>
      <c r="B269" s="21"/>
      <c r="C269" s="10"/>
      <c r="D269" s="10"/>
      <c r="E269" s="10"/>
      <c r="F269" s="10"/>
      <c r="G269" s="10"/>
      <c r="H269" s="10"/>
      <c r="I269" s="10"/>
      <c r="J269" s="10"/>
      <c r="K269" s="10"/>
      <c r="L269" s="10"/>
      <c r="M269" s="10"/>
      <c r="N269" s="10"/>
      <c r="O269" s="10"/>
      <c r="P269" s="10"/>
      <c r="Q269" s="10"/>
      <c r="R269" s="10"/>
      <c r="S269" s="10"/>
      <c r="T269" s="10"/>
      <c r="U269" s="10"/>
      <c r="V269" s="10"/>
      <c r="W269" s="10"/>
      <c r="X269" s="10"/>
      <c r="Y269" s="10"/>
      <c r="Z269" s="10"/>
      <c r="AA269" s="10"/>
      <c r="AB269" s="10"/>
      <c r="AC269" s="10"/>
      <c r="AD269" s="10"/>
      <c r="AE269" s="10"/>
      <c r="AF269" s="10"/>
      <c r="AG269" s="10"/>
      <c r="AH269" s="10"/>
      <c r="AI269" s="10"/>
      <c r="AJ269" s="10"/>
      <c r="AK269" s="10"/>
      <c r="AL269" s="10"/>
      <c r="AM269" s="10"/>
    </row>
    <row r="270" spans="1:39" x14ac:dyDescent="0.3">
      <c r="A270" s="10"/>
      <c r="B270" s="10"/>
      <c r="C270" s="10"/>
      <c r="D270" s="10"/>
      <c r="E270" s="10"/>
      <c r="F270" s="10"/>
      <c r="G270" s="10"/>
      <c r="H270" s="10"/>
      <c r="I270" s="10"/>
      <c r="J270" s="10"/>
      <c r="K270" s="10"/>
      <c r="L270" s="10"/>
      <c r="M270" s="10"/>
      <c r="N270" s="10"/>
      <c r="O270" s="10"/>
      <c r="P270" s="10"/>
      <c r="Q270" s="10"/>
      <c r="R270" s="10"/>
      <c r="S270" s="10"/>
      <c r="T270" s="10"/>
      <c r="U270" s="10"/>
      <c r="V270" s="10"/>
      <c r="W270" s="10"/>
      <c r="X270" s="10"/>
      <c r="Y270" s="10"/>
      <c r="Z270" s="10"/>
      <c r="AA270" s="10"/>
      <c r="AB270" s="10"/>
      <c r="AC270" s="10"/>
      <c r="AD270" s="10"/>
      <c r="AE270" s="10"/>
      <c r="AF270" s="10"/>
      <c r="AG270" s="10"/>
      <c r="AH270" s="10"/>
      <c r="AI270" s="10"/>
      <c r="AJ270" s="10"/>
      <c r="AK270" s="10"/>
      <c r="AL270" s="10"/>
      <c r="AM270" s="10"/>
    </row>
    <row r="271" spans="1:39" x14ac:dyDescent="0.3">
      <c r="A271" s="10"/>
      <c r="B271" s="10"/>
      <c r="C271" s="10"/>
      <c r="D271" s="10"/>
      <c r="E271" s="10"/>
      <c r="F271" s="10"/>
      <c r="G271" s="10"/>
      <c r="H271" s="10"/>
      <c r="I271" s="10"/>
      <c r="J271" s="10"/>
      <c r="K271" s="10"/>
      <c r="L271" s="10"/>
      <c r="M271" s="10"/>
      <c r="N271" s="10"/>
      <c r="O271" s="10"/>
      <c r="P271" s="10"/>
      <c r="Q271" s="10"/>
      <c r="R271" s="10"/>
      <c r="S271" s="10"/>
      <c r="T271" s="10"/>
      <c r="U271" s="10"/>
      <c r="V271" s="10"/>
      <c r="W271" s="10"/>
      <c r="X271" s="10"/>
      <c r="Y271" s="10"/>
      <c r="Z271" s="10"/>
      <c r="AA271" s="10"/>
      <c r="AB271" s="10"/>
      <c r="AC271" s="10"/>
      <c r="AD271" s="10"/>
      <c r="AE271" s="10"/>
      <c r="AF271" s="10"/>
      <c r="AG271" s="10"/>
      <c r="AH271" s="10"/>
      <c r="AI271" s="10"/>
      <c r="AJ271" s="10"/>
      <c r="AK271" s="10"/>
      <c r="AL271" s="10"/>
      <c r="AM271" s="10"/>
    </row>
    <row r="272" spans="1:39" x14ac:dyDescent="0.3">
      <c r="A272" s="10"/>
      <c r="B272" s="10"/>
      <c r="C272" s="10"/>
      <c r="D272" s="10"/>
      <c r="E272" s="10"/>
      <c r="F272" s="10"/>
      <c r="G272" s="10"/>
      <c r="H272" s="10"/>
      <c r="I272" s="10"/>
      <c r="J272" s="10"/>
      <c r="K272" s="10"/>
      <c r="L272" s="10"/>
      <c r="M272" s="10"/>
      <c r="N272" s="10"/>
      <c r="O272" s="10"/>
      <c r="P272" s="10"/>
      <c r="Q272" s="10"/>
      <c r="R272" s="10"/>
      <c r="S272" s="10"/>
      <c r="T272" s="10"/>
      <c r="U272" s="10"/>
      <c r="V272" s="10"/>
      <c r="W272" s="10"/>
      <c r="X272" s="10"/>
      <c r="Y272" s="10"/>
      <c r="Z272" s="10"/>
      <c r="AA272" s="10"/>
      <c r="AB272" s="10"/>
      <c r="AC272" s="10"/>
      <c r="AD272" s="10"/>
      <c r="AE272" s="10"/>
      <c r="AF272" s="10"/>
      <c r="AG272" s="10"/>
      <c r="AH272" s="10"/>
      <c r="AI272" s="10"/>
      <c r="AJ272" s="10"/>
      <c r="AK272" s="10"/>
      <c r="AL272" s="10"/>
      <c r="AM272" s="10"/>
    </row>
    <row r="273" spans="1:39" x14ac:dyDescent="0.3">
      <c r="A273" s="10"/>
      <c r="B273" s="10"/>
      <c r="C273" s="10"/>
      <c r="D273" s="10"/>
      <c r="E273" s="10"/>
      <c r="F273" s="10"/>
      <c r="G273" s="10"/>
      <c r="H273" s="10"/>
      <c r="I273" s="10"/>
      <c r="J273" s="10"/>
      <c r="K273" s="10"/>
      <c r="L273" s="10"/>
      <c r="M273" s="10"/>
      <c r="N273" s="10"/>
      <c r="O273" s="10"/>
      <c r="P273" s="10"/>
      <c r="Q273" s="10"/>
      <c r="R273" s="10"/>
      <c r="S273" s="10"/>
      <c r="T273" s="10"/>
      <c r="U273" s="10"/>
      <c r="V273" s="10"/>
      <c r="W273" s="10"/>
      <c r="X273" s="10"/>
      <c r="Y273" s="10"/>
      <c r="Z273" s="10"/>
      <c r="AA273" s="10"/>
      <c r="AB273" s="10"/>
      <c r="AC273" s="10"/>
      <c r="AD273" s="10"/>
      <c r="AE273" s="10"/>
      <c r="AF273" s="10"/>
      <c r="AG273" s="10"/>
      <c r="AH273" s="10"/>
      <c r="AI273" s="10"/>
      <c r="AJ273" s="10"/>
      <c r="AK273" s="10"/>
      <c r="AL273" s="10"/>
      <c r="AM273" s="10"/>
    </row>
    <row r="274" spans="1:39" x14ac:dyDescent="0.3">
      <c r="A274" s="20"/>
      <c r="B274" s="21"/>
      <c r="C274" s="22"/>
      <c r="D274" s="22"/>
      <c r="E274" s="22"/>
      <c r="F274" s="22"/>
      <c r="G274" s="22"/>
      <c r="H274" s="22"/>
      <c r="I274" s="22"/>
      <c r="J274" s="22"/>
      <c r="K274" s="22"/>
      <c r="L274" s="22"/>
      <c r="M274" s="22"/>
      <c r="N274" s="22"/>
      <c r="O274" s="22"/>
      <c r="P274" s="22"/>
      <c r="Q274" s="22"/>
      <c r="R274" s="22"/>
      <c r="S274" s="22"/>
      <c r="T274" s="22"/>
      <c r="U274" s="22"/>
      <c r="V274" s="22"/>
      <c r="W274" s="22"/>
      <c r="X274" s="22"/>
      <c r="Y274" s="22"/>
      <c r="Z274" s="22"/>
      <c r="AA274" s="22"/>
      <c r="AB274" s="22"/>
      <c r="AC274" s="22"/>
      <c r="AD274" s="22"/>
      <c r="AE274" s="22"/>
      <c r="AF274" s="22"/>
      <c r="AG274" s="22"/>
      <c r="AH274" s="22"/>
      <c r="AI274" s="22"/>
      <c r="AJ274" s="22"/>
      <c r="AK274" s="22"/>
      <c r="AL274" s="22"/>
      <c r="AM274" s="22"/>
    </row>
    <row r="275" spans="1:39" x14ac:dyDescent="0.3">
      <c r="A275" s="37"/>
      <c r="B275" s="37"/>
      <c r="C275" s="37"/>
      <c r="D275" s="37"/>
      <c r="E275" s="37"/>
      <c r="F275" s="37"/>
      <c r="G275" s="37"/>
      <c r="H275" s="37"/>
      <c r="I275" s="37"/>
      <c r="J275" s="37"/>
      <c r="K275" s="37"/>
      <c r="L275" s="37"/>
      <c r="M275" s="37"/>
      <c r="N275" s="37"/>
      <c r="O275" s="37"/>
      <c r="P275" s="37"/>
      <c r="Q275" s="37"/>
      <c r="R275" s="37"/>
      <c r="S275" s="37"/>
      <c r="T275" s="37"/>
      <c r="U275" s="37"/>
      <c r="V275" s="37"/>
      <c r="W275" s="37"/>
      <c r="X275" s="37"/>
      <c r="Y275" s="37"/>
      <c r="Z275" s="37"/>
      <c r="AA275" s="37"/>
      <c r="AB275" s="37"/>
      <c r="AC275" s="37"/>
      <c r="AD275" s="37"/>
      <c r="AE275" s="37"/>
      <c r="AF275" s="37"/>
      <c r="AG275" s="37"/>
      <c r="AH275" s="37"/>
      <c r="AI275" s="37"/>
      <c r="AJ275" s="37"/>
      <c r="AK275" s="18"/>
      <c r="AL275" s="29"/>
      <c r="AM275" s="10"/>
    </row>
    <row r="276" spans="1:39" x14ac:dyDescent="0.3">
      <c r="A276" s="18"/>
      <c r="B276" s="10"/>
      <c r="C276" s="10"/>
      <c r="D276" s="10"/>
      <c r="E276" s="10"/>
      <c r="F276" s="10"/>
      <c r="G276" s="10"/>
      <c r="H276" s="19"/>
      <c r="I276" s="19"/>
      <c r="J276" s="19"/>
      <c r="K276" s="10"/>
      <c r="L276" s="10"/>
      <c r="M276" s="10"/>
      <c r="N276" s="10"/>
      <c r="O276" s="10"/>
      <c r="P276" s="10"/>
      <c r="Q276" s="10"/>
      <c r="R276" s="10"/>
      <c r="S276" s="10"/>
      <c r="T276" s="10"/>
      <c r="U276" s="10"/>
      <c r="V276" s="10"/>
      <c r="W276" s="10"/>
      <c r="X276" s="10"/>
      <c r="Y276" s="10"/>
      <c r="Z276" s="10"/>
      <c r="AA276" s="13"/>
      <c r="AB276" s="10"/>
      <c r="AC276" s="10"/>
      <c r="AD276" s="10"/>
      <c r="AE276" s="13"/>
      <c r="AF276" s="10"/>
      <c r="AG276" s="10"/>
      <c r="AH276" s="10"/>
      <c r="AI276" s="10"/>
      <c r="AJ276" s="19"/>
      <c r="AK276" s="19"/>
      <c r="AL276" s="19"/>
      <c r="AM276" s="10"/>
    </row>
    <row r="277" spans="1:39" x14ac:dyDescent="0.3">
      <c r="A277" s="10"/>
      <c r="B277" s="10"/>
      <c r="C277" s="10"/>
      <c r="D277" s="10"/>
      <c r="E277" s="10"/>
      <c r="F277" s="10"/>
      <c r="G277" s="10"/>
      <c r="H277" s="10"/>
      <c r="I277" s="10"/>
      <c r="J277" s="10"/>
      <c r="K277" s="10"/>
      <c r="L277" s="10"/>
      <c r="M277" s="10"/>
      <c r="N277" s="10"/>
      <c r="O277" s="10"/>
      <c r="P277" s="10"/>
      <c r="Q277" s="10"/>
      <c r="R277" s="10"/>
      <c r="S277" s="10"/>
      <c r="T277" s="10"/>
      <c r="U277" s="10"/>
      <c r="V277" s="10"/>
      <c r="W277" s="10"/>
      <c r="X277" s="10"/>
      <c r="Y277" s="10"/>
      <c r="Z277" s="10"/>
      <c r="AA277" s="10"/>
      <c r="AB277" s="10"/>
      <c r="AC277" s="10"/>
      <c r="AD277" s="10"/>
      <c r="AE277" s="10"/>
      <c r="AF277" s="10"/>
      <c r="AG277" s="10"/>
      <c r="AH277" s="10"/>
      <c r="AI277" s="10"/>
      <c r="AJ277" s="10"/>
      <c r="AK277" s="10"/>
      <c r="AL277" s="10"/>
      <c r="AM277" s="10"/>
    </row>
    <row r="278" spans="1:39" x14ac:dyDescent="0.3">
      <c r="A278" s="10"/>
      <c r="B278" s="10"/>
      <c r="C278" s="10"/>
      <c r="D278" s="10"/>
      <c r="E278" s="10"/>
      <c r="F278" s="10"/>
      <c r="G278" s="10"/>
      <c r="H278" s="10"/>
      <c r="I278" s="10"/>
      <c r="J278" s="10"/>
      <c r="K278" s="10"/>
      <c r="L278" s="10"/>
      <c r="M278" s="10"/>
      <c r="N278" s="10"/>
      <c r="O278" s="10"/>
      <c r="P278" s="10"/>
      <c r="Q278" s="10"/>
      <c r="R278" s="10"/>
      <c r="S278" s="10"/>
      <c r="T278" s="10"/>
      <c r="U278" s="10"/>
      <c r="V278" s="10"/>
      <c r="W278" s="10"/>
      <c r="X278" s="10"/>
      <c r="Y278" s="10"/>
      <c r="Z278" s="10"/>
      <c r="AA278" s="10"/>
      <c r="AB278" s="10"/>
      <c r="AC278" s="10"/>
      <c r="AD278" s="10"/>
      <c r="AE278" s="10"/>
      <c r="AF278" s="10"/>
      <c r="AG278" s="10"/>
      <c r="AH278" s="10"/>
      <c r="AI278" s="10"/>
      <c r="AJ278" s="10"/>
      <c r="AK278" s="10"/>
      <c r="AL278" s="10"/>
      <c r="AM278" s="10"/>
    </row>
    <row r="279" spans="1:39" x14ac:dyDescent="0.3">
      <c r="A279" s="10"/>
      <c r="B279" s="10"/>
      <c r="C279" s="10"/>
      <c r="D279" s="10"/>
      <c r="E279" s="10"/>
      <c r="F279" s="10"/>
      <c r="G279" s="10"/>
      <c r="H279" s="10"/>
      <c r="I279" s="10"/>
      <c r="J279" s="10"/>
      <c r="K279" s="10"/>
      <c r="L279" s="10"/>
      <c r="M279" s="10"/>
      <c r="N279" s="10"/>
      <c r="O279" s="10"/>
      <c r="P279" s="10"/>
      <c r="Q279" s="10"/>
      <c r="R279" s="10"/>
      <c r="S279" s="10"/>
      <c r="T279" s="10"/>
      <c r="U279" s="10"/>
      <c r="V279" s="10"/>
      <c r="W279" s="10"/>
      <c r="X279" s="10"/>
      <c r="Y279" s="10"/>
      <c r="Z279" s="10"/>
      <c r="AA279" s="10"/>
      <c r="AB279" s="10"/>
      <c r="AC279" s="10"/>
      <c r="AD279" s="10"/>
      <c r="AE279" s="10"/>
      <c r="AF279" s="10"/>
      <c r="AG279" s="10"/>
      <c r="AH279" s="10"/>
      <c r="AI279" s="10"/>
      <c r="AJ279" s="10"/>
      <c r="AK279" s="10"/>
      <c r="AL279" s="10"/>
      <c r="AM279" s="10"/>
    </row>
    <row r="280" spans="1:39" x14ac:dyDescent="0.3">
      <c r="A280" s="10"/>
      <c r="B280" s="10"/>
      <c r="C280" s="10"/>
      <c r="D280" s="10"/>
      <c r="E280" s="10"/>
      <c r="F280" s="10"/>
      <c r="G280" s="10"/>
      <c r="H280" s="10"/>
      <c r="I280" s="10"/>
      <c r="J280" s="10"/>
      <c r="K280" s="10"/>
      <c r="L280" s="10"/>
      <c r="M280" s="10"/>
      <c r="N280" s="10"/>
      <c r="O280" s="10"/>
      <c r="P280" s="10"/>
      <c r="Q280" s="10"/>
      <c r="R280" s="10"/>
      <c r="S280" s="10"/>
      <c r="T280" s="10"/>
      <c r="U280" s="10"/>
      <c r="V280" s="10"/>
      <c r="W280" s="10"/>
      <c r="X280" s="10"/>
      <c r="Y280" s="10"/>
      <c r="Z280" s="10"/>
      <c r="AA280" s="10"/>
      <c r="AB280" s="10"/>
      <c r="AC280" s="10"/>
      <c r="AD280" s="10"/>
      <c r="AE280" s="10"/>
      <c r="AF280" s="10"/>
      <c r="AG280" s="10"/>
      <c r="AH280" s="10"/>
      <c r="AI280" s="10"/>
      <c r="AJ280" s="10"/>
      <c r="AK280" s="10"/>
      <c r="AL280" s="10"/>
      <c r="AM280" s="10"/>
    </row>
    <row r="281" spans="1:39" x14ac:dyDescent="0.3">
      <c r="A281" s="20"/>
      <c r="B281" s="21"/>
      <c r="C281" s="10"/>
      <c r="D281" s="10"/>
      <c r="E281" s="10"/>
      <c r="F281" s="10"/>
      <c r="G281" s="10"/>
      <c r="H281" s="10"/>
      <c r="I281" s="10"/>
      <c r="J281" s="10"/>
      <c r="K281" s="10"/>
      <c r="L281" s="10"/>
      <c r="M281" s="10"/>
      <c r="N281" s="10"/>
      <c r="O281" s="10"/>
      <c r="P281" s="10"/>
      <c r="Q281" s="10"/>
      <c r="R281" s="10"/>
      <c r="S281" s="10"/>
      <c r="T281" s="10"/>
      <c r="U281" s="10"/>
      <c r="V281" s="10"/>
      <c r="W281" s="10"/>
      <c r="X281" s="10"/>
      <c r="Y281" s="10"/>
      <c r="Z281" s="10"/>
      <c r="AA281" s="10"/>
      <c r="AB281" s="10"/>
      <c r="AC281" s="10"/>
      <c r="AD281" s="10"/>
      <c r="AE281" s="10"/>
      <c r="AF281" s="10"/>
      <c r="AG281" s="10"/>
      <c r="AH281" s="10"/>
      <c r="AI281" s="10"/>
      <c r="AJ281" s="10"/>
      <c r="AK281" s="10"/>
      <c r="AL281" s="10"/>
      <c r="AM281" s="10"/>
    </row>
    <row r="282" spans="1:39" x14ac:dyDescent="0.3">
      <c r="A282" s="18"/>
      <c r="B282" s="10"/>
      <c r="C282" s="10"/>
      <c r="D282" s="10"/>
      <c r="E282" s="10"/>
      <c r="F282" s="10"/>
      <c r="G282" s="10"/>
      <c r="H282" s="10"/>
      <c r="I282" s="10"/>
      <c r="J282" s="10"/>
      <c r="K282" s="10"/>
      <c r="L282" s="10"/>
      <c r="M282" s="10"/>
      <c r="N282" s="10"/>
      <c r="O282" s="10"/>
      <c r="P282" s="10"/>
      <c r="Q282" s="10"/>
      <c r="R282" s="10"/>
      <c r="S282" s="10"/>
      <c r="T282" s="10"/>
      <c r="U282" s="10"/>
      <c r="V282" s="10"/>
      <c r="W282" s="10"/>
      <c r="X282" s="10"/>
      <c r="Y282" s="10"/>
      <c r="Z282" s="10"/>
      <c r="AA282" s="10"/>
      <c r="AB282" s="10"/>
      <c r="AC282" s="10"/>
      <c r="AD282" s="10"/>
      <c r="AE282" s="10"/>
      <c r="AF282" s="10"/>
      <c r="AG282" s="10"/>
      <c r="AH282" s="10"/>
      <c r="AI282" s="10"/>
      <c r="AJ282" s="10"/>
      <c r="AK282" s="10"/>
      <c r="AL282" s="10"/>
      <c r="AM282" s="10"/>
    </row>
    <row r="283" spans="1:39" x14ac:dyDescent="0.3">
      <c r="A283" s="10"/>
      <c r="B283" s="10"/>
      <c r="C283" s="10"/>
      <c r="D283" s="10"/>
      <c r="E283" s="10"/>
      <c r="F283" s="10"/>
      <c r="G283" s="10"/>
      <c r="H283" s="10"/>
      <c r="I283" s="10"/>
      <c r="J283" s="10"/>
      <c r="K283" s="10"/>
      <c r="L283" s="10"/>
      <c r="M283" s="10"/>
      <c r="N283" s="10"/>
      <c r="O283" s="10"/>
      <c r="P283" s="10"/>
      <c r="Q283" s="10"/>
      <c r="R283" s="10"/>
      <c r="S283" s="10"/>
      <c r="T283" s="10"/>
      <c r="U283" s="10"/>
      <c r="V283" s="10"/>
      <c r="W283" s="10"/>
      <c r="X283" s="10"/>
      <c r="Y283" s="10"/>
      <c r="Z283" s="10"/>
      <c r="AA283" s="10"/>
      <c r="AB283" s="10"/>
      <c r="AC283" s="10"/>
      <c r="AD283" s="10"/>
      <c r="AE283" s="10"/>
      <c r="AF283" s="10"/>
      <c r="AG283" s="10"/>
      <c r="AH283" s="10"/>
      <c r="AI283" s="10"/>
      <c r="AJ283" s="10"/>
      <c r="AK283" s="10"/>
      <c r="AL283" s="10"/>
      <c r="AM283" s="10"/>
    </row>
    <row r="284" spans="1:39" x14ac:dyDescent="0.3">
      <c r="A284" s="10"/>
      <c r="B284" s="10"/>
      <c r="C284" s="10"/>
      <c r="D284" s="10"/>
      <c r="E284" s="10"/>
      <c r="F284" s="10"/>
      <c r="G284" s="10"/>
      <c r="H284" s="10"/>
      <c r="I284" s="10"/>
      <c r="J284" s="10"/>
      <c r="K284" s="10"/>
      <c r="L284" s="10"/>
      <c r="M284" s="10"/>
      <c r="N284" s="10"/>
      <c r="O284" s="10"/>
      <c r="P284" s="10"/>
      <c r="Q284" s="10"/>
      <c r="R284" s="10"/>
      <c r="S284" s="10"/>
      <c r="T284" s="10"/>
      <c r="U284" s="10"/>
      <c r="V284" s="10"/>
      <c r="W284" s="10"/>
      <c r="X284" s="10"/>
      <c r="Y284" s="10"/>
      <c r="Z284" s="10"/>
      <c r="AA284" s="10"/>
      <c r="AB284" s="10"/>
      <c r="AC284" s="10"/>
      <c r="AD284" s="10"/>
      <c r="AE284" s="10"/>
      <c r="AF284" s="10"/>
      <c r="AG284" s="10"/>
      <c r="AH284" s="10"/>
      <c r="AI284" s="10"/>
      <c r="AJ284" s="10"/>
      <c r="AK284" s="10"/>
      <c r="AL284" s="10"/>
      <c r="AM284" s="10"/>
    </row>
    <row r="285" spans="1:39" x14ac:dyDescent="0.3">
      <c r="A285" s="10"/>
      <c r="B285" s="10"/>
      <c r="C285" s="10"/>
      <c r="D285" s="10"/>
      <c r="E285" s="10"/>
      <c r="F285" s="10"/>
      <c r="G285" s="10"/>
      <c r="H285" s="10"/>
      <c r="I285" s="10"/>
      <c r="J285" s="10"/>
      <c r="K285" s="10"/>
      <c r="L285" s="10"/>
      <c r="M285" s="10"/>
      <c r="N285" s="10"/>
      <c r="O285" s="10"/>
      <c r="P285" s="10"/>
      <c r="Q285" s="10"/>
      <c r="R285" s="10"/>
      <c r="S285" s="10"/>
      <c r="T285" s="10"/>
      <c r="U285" s="10"/>
      <c r="V285" s="10"/>
      <c r="W285" s="10"/>
      <c r="X285" s="10"/>
      <c r="Y285" s="10"/>
      <c r="Z285" s="10"/>
      <c r="AA285" s="10"/>
      <c r="AB285" s="10"/>
      <c r="AC285" s="10"/>
      <c r="AD285" s="10"/>
      <c r="AE285" s="10"/>
      <c r="AF285" s="10"/>
      <c r="AG285" s="10"/>
      <c r="AH285" s="10"/>
      <c r="AI285" s="10"/>
      <c r="AJ285" s="10"/>
      <c r="AK285" s="10"/>
      <c r="AL285" s="10"/>
      <c r="AM285" s="10"/>
    </row>
    <row r="286" spans="1:39" x14ac:dyDescent="0.3">
      <c r="A286" s="10"/>
      <c r="B286" s="10"/>
      <c r="C286" s="10"/>
      <c r="D286" s="10"/>
      <c r="E286" s="10"/>
      <c r="F286" s="10"/>
      <c r="G286" s="10"/>
      <c r="H286" s="10"/>
      <c r="I286" s="10"/>
      <c r="J286" s="10"/>
      <c r="K286" s="10"/>
      <c r="L286" s="10"/>
      <c r="M286" s="10"/>
      <c r="N286" s="10"/>
      <c r="O286" s="10"/>
      <c r="P286" s="10"/>
      <c r="Q286" s="10"/>
      <c r="R286" s="10"/>
      <c r="S286" s="10"/>
      <c r="T286" s="10"/>
      <c r="U286" s="10"/>
      <c r="V286" s="10"/>
      <c r="W286" s="10"/>
      <c r="X286" s="10"/>
      <c r="Y286" s="10"/>
      <c r="Z286" s="10"/>
      <c r="AA286" s="10"/>
      <c r="AB286" s="10"/>
      <c r="AC286" s="10"/>
      <c r="AD286" s="10"/>
      <c r="AE286" s="10"/>
      <c r="AF286" s="10"/>
      <c r="AG286" s="10"/>
      <c r="AH286" s="10"/>
      <c r="AI286" s="10"/>
      <c r="AJ286" s="10"/>
      <c r="AK286" s="10"/>
      <c r="AL286" s="10"/>
      <c r="AM286" s="10"/>
    </row>
    <row r="287" spans="1:39" x14ac:dyDescent="0.3">
      <c r="A287" s="10"/>
      <c r="B287" s="10"/>
      <c r="C287" s="10"/>
      <c r="D287" s="10"/>
      <c r="E287" s="10"/>
      <c r="F287" s="10"/>
      <c r="G287" s="10"/>
      <c r="H287" s="10"/>
      <c r="I287" s="10"/>
      <c r="J287" s="10"/>
      <c r="K287" s="10"/>
      <c r="L287" s="10"/>
      <c r="M287" s="10"/>
      <c r="N287" s="10"/>
      <c r="O287" s="10"/>
      <c r="P287" s="10"/>
      <c r="Q287" s="10"/>
      <c r="R287" s="10"/>
      <c r="S287" s="10"/>
      <c r="T287" s="10"/>
      <c r="U287" s="10"/>
      <c r="V287" s="10"/>
      <c r="W287" s="10"/>
      <c r="X287" s="10"/>
      <c r="Y287" s="10"/>
      <c r="Z287" s="10"/>
      <c r="AA287" s="10"/>
      <c r="AB287" s="10"/>
      <c r="AC287" s="10"/>
      <c r="AD287" s="10"/>
      <c r="AE287" s="10"/>
      <c r="AF287" s="10"/>
      <c r="AG287" s="10"/>
      <c r="AH287" s="10"/>
      <c r="AI287" s="10"/>
      <c r="AJ287" s="10"/>
      <c r="AK287" s="10"/>
      <c r="AL287" s="10"/>
      <c r="AM287" s="10"/>
    </row>
    <row r="288" spans="1:39" x14ac:dyDescent="0.3">
      <c r="A288" s="10"/>
      <c r="B288" s="10"/>
      <c r="C288" s="10"/>
      <c r="D288" s="10"/>
      <c r="E288" s="10"/>
      <c r="F288" s="10"/>
      <c r="G288" s="10"/>
      <c r="H288" s="10"/>
      <c r="I288" s="10"/>
      <c r="J288" s="10"/>
      <c r="K288" s="10"/>
      <c r="L288" s="10"/>
      <c r="M288" s="10"/>
      <c r="N288" s="10"/>
      <c r="O288" s="10"/>
      <c r="P288" s="10"/>
      <c r="Q288" s="10"/>
      <c r="R288" s="10"/>
      <c r="S288" s="10"/>
      <c r="T288" s="10"/>
      <c r="U288" s="10"/>
      <c r="V288" s="10"/>
      <c r="W288" s="10"/>
      <c r="X288" s="10"/>
      <c r="Y288" s="10"/>
      <c r="Z288" s="10"/>
      <c r="AA288" s="10"/>
      <c r="AB288" s="10"/>
      <c r="AC288" s="10"/>
      <c r="AD288" s="10"/>
      <c r="AE288" s="10"/>
      <c r="AF288" s="10"/>
      <c r="AG288" s="10"/>
      <c r="AH288" s="10"/>
      <c r="AI288" s="10"/>
      <c r="AJ288" s="10"/>
      <c r="AK288" s="10"/>
      <c r="AL288" s="10"/>
      <c r="AM288" s="10"/>
    </row>
    <row r="289" spans="1:39" x14ac:dyDescent="0.3">
      <c r="A289" s="20"/>
      <c r="B289" s="21"/>
      <c r="C289" s="10"/>
      <c r="D289" s="10"/>
      <c r="E289" s="10"/>
      <c r="F289" s="10"/>
      <c r="G289" s="10"/>
      <c r="H289" s="10"/>
      <c r="I289" s="10"/>
      <c r="J289" s="10"/>
      <c r="K289" s="10"/>
      <c r="L289" s="10"/>
      <c r="M289" s="10"/>
      <c r="N289" s="10"/>
      <c r="O289" s="10"/>
      <c r="P289" s="10"/>
      <c r="Q289" s="10"/>
      <c r="R289" s="10"/>
      <c r="S289" s="10"/>
      <c r="T289" s="10"/>
      <c r="U289" s="10"/>
      <c r="V289" s="10"/>
      <c r="W289" s="10"/>
      <c r="X289" s="10"/>
      <c r="Y289" s="10"/>
      <c r="Z289" s="10"/>
      <c r="AA289" s="10"/>
      <c r="AB289" s="10"/>
      <c r="AC289" s="10"/>
      <c r="AD289" s="10"/>
      <c r="AE289" s="10"/>
      <c r="AF289" s="10"/>
      <c r="AG289" s="10"/>
      <c r="AH289" s="10"/>
      <c r="AI289" s="10"/>
      <c r="AJ289" s="10"/>
      <c r="AK289" s="10"/>
      <c r="AL289" s="10"/>
      <c r="AM289" s="10"/>
    </row>
    <row r="290" spans="1:39" x14ac:dyDescent="0.3">
      <c r="A290" s="18"/>
      <c r="B290" s="10"/>
      <c r="C290" s="10"/>
      <c r="D290" s="10"/>
      <c r="E290" s="10"/>
      <c r="F290" s="10"/>
      <c r="G290" s="10"/>
      <c r="H290" s="10"/>
      <c r="I290" s="10"/>
      <c r="J290" s="10"/>
      <c r="K290" s="10"/>
      <c r="L290" s="10"/>
      <c r="M290" s="10"/>
      <c r="N290" s="10"/>
      <c r="O290" s="10"/>
      <c r="P290" s="10"/>
      <c r="Q290" s="10"/>
      <c r="R290" s="10"/>
      <c r="S290" s="10"/>
      <c r="T290" s="10"/>
      <c r="U290" s="10"/>
      <c r="V290" s="10"/>
      <c r="W290" s="10"/>
      <c r="X290" s="10"/>
      <c r="Y290" s="10"/>
      <c r="Z290" s="10"/>
      <c r="AA290" s="10"/>
      <c r="AB290" s="10"/>
      <c r="AC290" s="10"/>
      <c r="AD290" s="10"/>
      <c r="AE290" s="10"/>
      <c r="AF290" s="10"/>
      <c r="AG290" s="10"/>
      <c r="AH290" s="10"/>
      <c r="AI290" s="10"/>
      <c r="AJ290" s="10"/>
      <c r="AK290" s="10"/>
      <c r="AL290" s="10"/>
      <c r="AM290" s="10"/>
    </row>
    <row r="291" spans="1:39" x14ac:dyDescent="0.3">
      <c r="A291" s="10"/>
      <c r="B291" s="10"/>
      <c r="C291" s="10"/>
      <c r="D291" s="10"/>
      <c r="E291" s="10"/>
      <c r="F291" s="10"/>
      <c r="G291" s="10"/>
      <c r="H291" s="10"/>
      <c r="I291" s="10"/>
      <c r="J291" s="10"/>
      <c r="K291" s="10"/>
      <c r="L291" s="10"/>
      <c r="M291" s="10"/>
      <c r="N291" s="10"/>
      <c r="O291" s="10"/>
      <c r="P291" s="10"/>
      <c r="Q291" s="10"/>
      <c r="R291" s="10"/>
      <c r="S291" s="10"/>
      <c r="T291" s="10"/>
      <c r="U291" s="10"/>
      <c r="V291" s="10"/>
      <c r="W291" s="10"/>
      <c r="X291" s="10"/>
      <c r="Y291" s="10"/>
      <c r="Z291" s="10"/>
      <c r="AA291" s="10"/>
      <c r="AB291" s="10"/>
      <c r="AC291" s="10"/>
      <c r="AD291" s="10"/>
      <c r="AE291" s="10"/>
      <c r="AF291" s="10"/>
      <c r="AG291" s="10"/>
      <c r="AH291" s="10"/>
      <c r="AI291" s="10"/>
      <c r="AJ291" s="10"/>
      <c r="AK291" s="10"/>
      <c r="AL291" s="10"/>
      <c r="AM291" s="10"/>
    </row>
    <row r="292" spans="1:39" x14ac:dyDescent="0.3">
      <c r="A292" s="10"/>
      <c r="B292" s="10"/>
      <c r="C292" s="10"/>
      <c r="D292" s="10"/>
      <c r="E292" s="10"/>
      <c r="F292" s="10"/>
      <c r="G292" s="10"/>
      <c r="H292" s="10"/>
      <c r="I292" s="10"/>
      <c r="J292" s="10"/>
      <c r="K292" s="10"/>
      <c r="L292" s="10"/>
      <c r="M292" s="10"/>
      <c r="N292" s="10"/>
      <c r="O292" s="10"/>
      <c r="P292" s="10"/>
      <c r="Q292" s="10"/>
      <c r="R292" s="10"/>
      <c r="S292" s="10"/>
      <c r="T292" s="10"/>
      <c r="U292" s="10"/>
      <c r="V292" s="10"/>
      <c r="W292" s="10"/>
      <c r="X292" s="10"/>
      <c r="Y292" s="10"/>
      <c r="Z292" s="10"/>
      <c r="AA292" s="10"/>
      <c r="AB292" s="10"/>
      <c r="AC292" s="10"/>
      <c r="AD292" s="10"/>
      <c r="AE292" s="10"/>
      <c r="AF292" s="10"/>
      <c r="AG292" s="10"/>
      <c r="AH292" s="10"/>
      <c r="AI292" s="10"/>
      <c r="AJ292" s="10"/>
      <c r="AK292" s="10"/>
      <c r="AL292" s="10"/>
      <c r="AM292" s="10"/>
    </row>
    <row r="293" spans="1:39" x14ac:dyDescent="0.3">
      <c r="A293" s="10"/>
      <c r="B293" s="10"/>
      <c r="C293" s="10"/>
      <c r="D293" s="10"/>
      <c r="E293" s="10"/>
      <c r="F293" s="10"/>
      <c r="G293" s="10"/>
      <c r="H293" s="10"/>
      <c r="I293" s="10"/>
      <c r="J293" s="10"/>
      <c r="K293" s="10"/>
      <c r="L293" s="10"/>
      <c r="M293" s="10"/>
      <c r="N293" s="10"/>
      <c r="O293" s="10"/>
      <c r="P293" s="10"/>
      <c r="Q293" s="10"/>
      <c r="R293" s="10"/>
      <c r="S293" s="10"/>
      <c r="T293" s="10"/>
      <c r="U293" s="10"/>
      <c r="V293" s="10"/>
      <c r="W293" s="10"/>
      <c r="X293" s="10"/>
      <c r="Y293" s="10"/>
      <c r="Z293" s="10"/>
      <c r="AA293" s="10"/>
      <c r="AB293" s="10"/>
      <c r="AC293" s="10"/>
      <c r="AD293" s="10"/>
      <c r="AE293" s="10"/>
      <c r="AF293" s="10"/>
      <c r="AG293" s="10"/>
      <c r="AH293" s="10"/>
      <c r="AI293" s="10"/>
      <c r="AJ293" s="10"/>
      <c r="AK293" s="10"/>
      <c r="AL293" s="10"/>
      <c r="AM293" s="10"/>
    </row>
    <row r="294" spans="1:39" x14ac:dyDescent="0.3">
      <c r="A294" s="20"/>
      <c r="B294" s="21"/>
      <c r="C294" s="10"/>
      <c r="D294" s="10"/>
      <c r="E294" s="10"/>
      <c r="F294" s="10"/>
      <c r="G294" s="10"/>
      <c r="H294" s="10"/>
      <c r="I294" s="10"/>
      <c r="J294" s="10"/>
      <c r="K294" s="10"/>
      <c r="L294" s="10"/>
      <c r="M294" s="10"/>
      <c r="N294" s="10"/>
      <c r="O294" s="10"/>
      <c r="P294" s="10"/>
      <c r="Q294" s="10"/>
      <c r="R294" s="10"/>
      <c r="S294" s="10"/>
      <c r="T294" s="10"/>
      <c r="U294" s="10"/>
      <c r="V294" s="10"/>
      <c r="W294" s="10"/>
      <c r="X294" s="10"/>
      <c r="Y294" s="10"/>
      <c r="Z294" s="10"/>
      <c r="AA294" s="10"/>
      <c r="AB294" s="10"/>
      <c r="AC294" s="10"/>
      <c r="AD294" s="10"/>
      <c r="AE294" s="10"/>
      <c r="AF294" s="10"/>
      <c r="AG294" s="10"/>
      <c r="AH294" s="10"/>
      <c r="AI294" s="10"/>
      <c r="AJ294" s="10"/>
      <c r="AK294" s="10"/>
      <c r="AL294" s="10"/>
      <c r="AM294" s="10"/>
    </row>
    <row r="295" spans="1:39" x14ac:dyDescent="0.3">
      <c r="A295" s="10"/>
      <c r="B295" s="10"/>
      <c r="C295" s="10"/>
      <c r="D295" s="10"/>
      <c r="E295" s="10"/>
      <c r="F295" s="10"/>
      <c r="G295" s="10"/>
      <c r="H295" s="10"/>
      <c r="I295" s="10"/>
      <c r="J295" s="10"/>
      <c r="K295" s="10"/>
      <c r="L295" s="10"/>
      <c r="M295" s="10"/>
      <c r="N295" s="10"/>
      <c r="O295" s="10"/>
      <c r="P295" s="10"/>
      <c r="Q295" s="10"/>
      <c r="R295" s="10"/>
      <c r="S295" s="10"/>
      <c r="T295" s="10"/>
      <c r="U295" s="10"/>
      <c r="V295" s="10"/>
      <c r="W295" s="10"/>
      <c r="X295" s="10"/>
      <c r="Y295" s="10"/>
      <c r="Z295" s="10"/>
      <c r="AA295" s="10"/>
      <c r="AB295" s="10"/>
      <c r="AC295" s="10"/>
      <c r="AD295" s="10"/>
      <c r="AE295" s="10"/>
      <c r="AF295" s="10"/>
      <c r="AG295" s="10"/>
      <c r="AH295" s="10"/>
      <c r="AI295" s="10"/>
      <c r="AJ295" s="10"/>
      <c r="AK295" s="10"/>
      <c r="AL295" s="10"/>
      <c r="AM295" s="10"/>
    </row>
    <row r="296" spans="1:39" x14ac:dyDescent="0.3">
      <c r="A296" s="10"/>
      <c r="B296" s="10"/>
      <c r="C296" s="10"/>
      <c r="D296" s="10"/>
      <c r="E296" s="10"/>
      <c r="F296" s="10"/>
      <c r="G296" s="10"/>
      <c r="H296" s="10"/>
      <c r="I296" s="10"/>
      <c r="J296" s="10"/>
      <c r="K296" s="10"/>
      <c r="L296" s="10"/>
      <c r="M296" s="10"/>
      <c r="N296" s="10"/>
      <c r="O296" s="10"/>
      <c r="P296" s="10"/>
      <c r="Q296" s="10"/>
      <c r="R296" s="10"/>
      <c r="S296" s="10"/>
      <c r="T296" s="10"/>
      <c r="U296" s="10"/>
      <c r="V296" s="10"/>
      <c r="W296" s="10"/>
      <c r="X296" s="10"/>
      <c r="Y296" s="10"/>
      <c r="Z296" s="10"/>
      <c r="AA296" s="10"/>
      <c r="AB296" s="10"/>
      <c r="AC296" s="10"/>
      <c r="AD296" s="10"/>
      <c r="AE296" s="10"/>
      <c r="AF296" s="10"/>
      <c r="AG296" s="10"/>
      <c r="AH296" s="10"/>
      <c r="AI296" s="10"/>
      <c r="AJ296" s="10"/>
      <c r="AK296" s="10"/>
      <c r="AL296" s="10"/>
      <c r="AM296" s="10"/>
    </row>
    <row r="297" spans="1:39" x14ac:dyDescent="0.3">
      <c r="A297" s="10"/>
      <c r="B297" s="10"/>
      <c r="C297" s="10"/>
      <c r="D297" s="10"/>
      <c r="E297" s="10"/>
      <c r="F297" s="10"/>
      <c r="G297" s="10"/>
      <c r="H297" s="10"/>
      <c r="I297" s="10"/>
      <c r="J297" s="10"/>
      <c r="K297" s="10"/>
      <c r="L297" s="10"/>
      <c r="M297" s="10"/>
      <c r="N297" s="10"/>
      <c r="O297" s="10"/>
      <c r="P297" s="10"/>
      <c r="Q297" s="10"/>
      <c r="R297" s="10"/>
      <c r="S297" s="10"/>
      <c r="T297" s="10"/>
      <c r="U297" s="10"/>
      <c r="V297" s="10"/>
      <c r="W297" s="10"/>
      <c r="X297" s="10"/>
      <c r="Y297" s="10"/>
      <c r="Z297" s="10"/>
      <c r="AA297" s="10"/>
      <c r="AB297" s="10"/>
      <c r="AC297" s="10"/>
      <c r="AD297" s="10"/>
      <c r="AE297" s="10"/>
      <c r="AF297" s="10"/>
      <c r="AG297" s="10"/>
      <c r="AH297" s="10"/>
      <c r="AI297" s="10"/>
      <c r="AJ297" s="10"/>
      <c r="AK297" s="10"/>
      <c r="AL297" s="10"/>
      <c r="AM297" s="10"/>
    </row>
    <row r="298" spans="1:39" x14ac:dyDescent="0.3">
      <c r="A298" s="10"/>
      <c r="B298" s="10"/>
      <c r="C298" s="10"/>
      <c r="D298" s="10"/>
      <c r="E298" s="10"/>
      <c r="F298" s="10"/>
      <c r="G298" s="10"/>
      <c r="H298" s="10"/>
      <c r="I298" s="10"/>
      <c r="J298" s="10"/>
      <c r="K298" s="10"/>
      <c r="L298" s="10"/>
      <c r="M298" s="10"/>
      <c r="N298" s="10"/>
      <c r="O298" s="10"/>
      <c r="P298" s="10"/>
      <c r="Q298" s="10"/>
      <c r="R298" s="10"/>
      <c r="S298" s="10"/>
      <c r="T298" s="10"/>
      <c r="U298" s="10"/>
      <c r="V298" s="10"/>
      <c r="W298" s="10"/>
      <c r="X298" s="10"/>
      <c r="Y298" s="10"/>
      <c r="Z298" s="10"/>
      <c r="AA298" s="10"/>
      <c r="AB298" s="10"/>
      <c r="AC298" s="10"/>
      <c r="AD298" s="10"/>
      <c r="AE298" s="10"/>
      <c r="AF298" s="10"/>
      <c r="AG298" s="10"/>
      <c r="AH298" s="10"/>
      <c r="AI298" s="10"/>
      <c r="AJ298" s="10"/>
      <c r="AK298" s="10"/>
      <c r="AL298" s="10"/>
      <c r="AM298" s="10"/>
    </row>
    <row r="299" spans="1:39" x14ac:dyDescent="0.3">
      <c r="A299" s="20"/>
      <c r="B299" s="21"/>
      <c r="C299" s="22"/>
      <c r="D299" s="22"/>
      <c r="E299" s="22"/>
      <c r="F299" s="22"/>
      <c r="G299" s="22"/>
      <c r="H299" s="22"/>
      <c r="I299" s="22"/>
      <c r="J299" s="22"/>
      <c r="K299" s="22"/>
      <c r="L299" s="22"/>
      <c r="M299" s="22"/>
      <c r="N299" s="22"/>
      <c r="O299" s="22"/>
      <c r="P299" s="22"/>
      <c r="Q299" s="22"/>
      <c r="R299" s="22"/>
      <c r="S299" s="22"/>
      <c r="T299" s="22"/>
      <c r="U299" s="22"/>
      <c r="V299" s="22"/>
      <c r="W299" s="22"/>
      <c r="X299" s="22"/>
      <c r="Y299" s="22"/>
      <c r="Z299" s="22"/>
      <c r="AA299" s="22"/>
      <c r="AB299" s="22"/>
      <c r="AC299" s="22"/>
      <c r="AD299" s="22"/>
      <c r="AE299" s="22"/>
      <c r="AF299" s="22"/>
      <c r="AG299" s="22"/>
      <c r="AH299" s="22"/>
      <c r="AI299" s="22"/>
      <c r="AJ299" s="22"/>
      <c r="AK299" s="22"/>
      <c r="AL299" s="22"/>
      <c r="AM299" s="22"/>
    </row>
    <row r="300" spans="1:39" x14ac:dyDescent="0.3">
      <c r="A300" s="37"/>
      <c r="B300" s="37"/>
      <c r="C300" s="37"/>
      <c r="D300" s="37"/>
      <c r="E300" s="37"/>
      <c r="F300" s="37"/>
      <c r="G300" s="37"/>
      <c r="H300" s="37"/>
      <c r="I300" s="37"/>
      <c r="J300" s="37"/>
      <c r="K300" s="37"/>
      <c r="L300" s="37"/>
      <c r="M300" s="37"/>
      <c r="N300" s="37"/>
      <c r="O300" s="37"/>
      <c r="P300" s="37"/>
      <c r="Q300" s="37"/>
      <c r="R300" s="37"/>
      <c r="S300" s="37"/>
      <c r="T300" s="37"/>
      <c r="U300" s="37"/>
      <c r="V300" s="37"/>
      <c r="W300" s="37"/>
      <c r="X300" s="37"/>
      <c r="Y300" s="37"/>
      <c r="Z300" s="37"/>
      <c r="AA300" s="37"/>
      <c r="AB300" s="37"/>
      <c r="AC300" s="37"/>
      <c r="AD300" s="37"/>
      <c r="AE300" s="37"/>
      <c r="AF300" s="37"/>
      <c r="AG300" s="37"/>
      <c r="AH300" s="37"/>
      <c r="AI300" s="37"/>
      <c r="AJ300" s="37"/>
      <c r="AK300" s="18"/>
      <c r="AL300" s="29"/>
      <c r="AM300" s="10"/>
    </row>
    <row r="301" spans="1:39" x14ac:dyDescent="0.3">
      <c r="A301" s="18"/>
      <c r="B301" s="10"/>
      <c r="C301" s="10"/>
      <c r="D301" s="10"/>
      <c r="E301" s="10"/>
      <c r="F301" s="10"/>
      <c r="G301" s="10"/>
      <c r="H301" s="19"/>
      <c r="I301" s="19"/>
      <c r="J301" s="19"/>
      <c r="K301" s="10"/>
      <c r="L301" s="10"/>
      <c r="M301" s="10"/>
      <c r="N301" s="10"/>
      <c r="O301" s="10"/>
      <c r="P301" s="10"/>
      <c r="Q301" s="10"/>
      <c r="R301" s="10"/>
      <c r="S301" s="10"/>
      <c r="T301" s="10"/>
      <c r="U301" s="10"/>
      <c r="V301" s="10"/>
      <c r="W301" s="10"/>
      <c r="X301" s="10"/>
      <c r="Y301" s="10"/>
      <c r="Z301" s="10"/>
      <c r="AA301" s="13"/>
      <c r="AB301" s="10"/>
      <c r="AC301" s="10"/>
      <c r="AD301" s="10"/>
      <c r="AE301" s="13"/>
      <c r="AF301" s="10"/>
      <c r="AG301" s="10"/>
      <c r="AH301" s="10"/>
      <c r="AI301" s="10"/>
      <c r="AJ301" s="19"/>
      <c r="AK301" s="19"/>
      <c r="AL301" s="19"/>
      <c r="AM301" s="10"/>
    </row>
    <row r="302" spans="1:39" x14ac:dyDescent="0.3">
      <c r="A302" s="10"/>
      <c r="B302" s="10"/>
      <c r="C302" s="10"/>
      <c r="D302" s="10"/>
      <c r="E302" s="10"/>
      <c r="F302" s="10"/>
      <c r="G302" s="10"/>
      <c r="H302" s="10"/>
      <c r="I302" s="10"/>
      <c r="J302" s="10"/>
      <c r="K302" s="10"/>
      <c r="L302" s="10"/>
      <c r="M302" s="10"/>
      <c r="N302" s="10"/>
      <c r="O302" s="10"/>
      <c r="P302" s="10"/>
      <c r="Q302" s="10"/>
      <c r="R302" s="10"/>
      <c r="S302" s="10"/>
      <c r="T302" s="10"/>
      <c r="U302" s="10"/>
      <c r="V302" s="10"/>
      <c r="W302" s="10"/>
      <c r="X302" s="10"/>
      <c r="Y302" s="10"/>
      <c r="Z302" s="10"/>
      <c r="AA302" s="10"/>
      <c r="AB302" s="10"/>
      <c r="AC302" s="10"/>
      <c r="AD302" s="10"/>
      <c r="AE302" s="10"/>
      <c r="AF302" s="10"/>
      <c r="AG302" s="10"/>
      <c r="AH302" s="10"/>
      <c r="AI302" s="10"/>
      <c r="AJ302" s="10"/>
      <c r="AK302" s="10"/>
      <c r="AL302" s="10"/>
      <c r="AM302" s="10"/>
    </row>
    <row r="303" spans="1:39" x14ac:dyDescent="0.3">
      <c r="A303" s="10"/>
      <c r="B303" s="10"/>
      <c r="C303" s="10"/>
      <c r="D303" s="10"/>
      <c r="E303" s="10"/>
      <c r="F303" s="10"/>
      <c r="G303" s="10"/>
      <c r="H303" s="10"/>
      <c r="I303" s="10"/>
      <c r="J303" s="10"/>
      <c r="K303" s="10"/>
      <c r="L303" s="10"/>
      <c r="M303" s="10"/>
      <c r="N303" s="10"/>
      <c r="O303" s="10"/>
      <c r="P303" s="10"/>
      <c r="Q303" s="10"/>
      <c r="R303" s="10"/>
      <c r="S303" s="10"/>
      <c r="T303" s="10"/>
      <c r="U303" s="10"/>
      <c r="V303" s="10"/>
      <c r="W303" s="10"/>
      <c r="X303" s="10"/>
      <c r="Y303" s="10"/>
      <c r="Z303" s="10"/>
      <c r="AA303" s="10"/>
      <c r="AB303" s="10"/>
      <c r="AC303" s="10"/>
      <c r="AD303" s="10"/>
      <c r="AE303" s="10"/>
      <c r="AF303" s="10"/>
      <c r="AG303" s="10"/>
      <c r="AH303" s="10"/>
      <c r="AI303" s="10"/>
      <c r="AJ303" s="10"/>
      <c r="AK303" s="10"/>
      <c r="AL303" s="10"/>
      <c r="AM303" s="10"/>
    </row>
    <row r="304" spans="1:39" x14ac:dyDescent="0.3">
      <c r="A304" s="13"/>
      <c r="B304" s="10"/>
      <c r="C304" s="10"/>
      <c r="D304" s="10"/>
      <c r="E304" s="10"/>
      <c r="F304" s="10"/>
      <c r="G304" s="10"/>
      <c r="H304" s="10"/>
      <c r="I304" s="10"/>
      <c r="J304" s="10"/>
      <c r="K304" s="10"/>
      <c r="L304" s="10"/>
      <c r="M304" s="10"/>
      <c r="N304" s="10"/>
      <c r="O304" s="10"/>
      <c r="P304" s="10"/>
      <c r="Q304" s="10"/>
      <c r="R304" s="10"/>
      <c r="S304" s="10"/>
      <c r="T304" s="10"/>
      <c r="U304" s="10"/>
      <c r="V304" s="10"/>
      <c r="W304" s="10"/>
      <c r="X304" s="10"/>
      <c r="Y304" s="10"/>
      <c r="Z304" s="10"/>
      <c r="AA304" s="10"/>
      <c r="AB304" s="10"/>
      <c r="AC304" s="10"/>
      <c r="AD304" s="10"/>
      <c r="AE304" s="10"/>
      <c r="AF304" s="10"/>
      <c r="AG304" s="10"/>
      <c r="AH304" s="10"/>
      <c r="AI304" s="10"/>
      <c r="AJ304" s="10"/>
      <c r="AK304" s="10"/>
      <c r="AL304" s="10"/>
      <c r="AM304" s="10"/>
    </row>
    <row r="305" spans="1:39" x14ac:dyDescent="0.3">
      <c r="A305" s="20"/>
      <c r="B305" s="21"/>
      <c r="C305" s="10"/>
      <c r="D305" s="10"/>
      <c r="E305" s="10"/>
      <c r="F305" s="10"/>
      <c r="G305" s="10"/>
      <c r="H305" s="10"/>
      <c r="I305" s="10"/>
      <c r="J305" s="10"/>
      <c r="K305" s="10"/>
      <c r="L305" s="10"/>
      <c r="M305" s="10"/>
      <c r="N305" s="10"/>
      <c r="O305" s="10"/>
      <c r="P305" s="10"/>
      <c r="Q305" s="10"/>
      <c r="R305" s="10"/>
      <c r="S305" s="10"/>
      <c r="T305" s="10"/>
      <c r="U305" s="10"/>
      <c r="V305" s="10"/>
      <c r="W305" s="10"/>
      <c r="X305" s="10"/>
      <c r="Y305" s="10"/>
      <c r="Z305" s="10"/>
      <c r="AA305" s="10"/>
      <c r="AB305" s="10"/>
      <c r="AC305" s="10"/>
      <c r="AD305" s="10"/>
      <c r="AE305" s="10"/>
      <c r="AF305" s="10"/>
      <c r="AG305" s="10"/>
      <c r="AH305" s="10"/>
      <c r="AI305" s="10"/>
      <c r="AJ305" s="10"/>
      <c r="AK305" s="10"/>
      <c r="AL305" s="10"/>
      <c r="AM305" s="10"/>
    </row>
    <row r="306" spans="1:39" x14ac:dyDescent="0.3">
      <c r="A306" s="23"/>
      <c r="B306" s="10"/>
      <c r="C306" s="10"/>
      <c r="D306" s="10"/>
      <c r="E306" s="10"/>
      <c r="F306" s="10"/>
      <c r="G306" s="10"/>
      <c r="H306" s="10"/>
      <c r="I306" s="10"/>
      <c r="J306" s="10"/>
      <c r="K306" s="10"/>
      <c r="L306" s="10"/>
      <c r="M306" s="10"/>
      <c r="N306" s="10"/>
      <c r="O306" s="10"/>
      <c r="P306" s="10"/>
      <c r="Q306" s="10"/>
      <c r="R306" s="10"/>
      <c r="S306" s="10"/>
      <c r="T306" s="10"/>
      <c r="U306" s="10"/>
      <c r="V306" s="10"/>
      <c r="W306" s="10"/>
      <c r="X306" s="10"/>
      <c r="Y306" s="10"/>
      <c r="Z306" s="10"/>
      <c r="AA306" s="10"/>
      <c r="AB306" s="10"/>
      <c r="AC306" s="10"/>
      <c r="AD306" s="10"/>
      <c r="AE306" s="10"/>
      <c r="AF306" s="10"/>
      <c r="AG306" s="10"/>
      <c r="AH306" s="10"/>
      <c r="AI306" s="10"/>
      <c r="AJ306" s="10"/>
      <c r="AK306" s="10"/>
      <c r="AL306" s="10"/>
      <c r="AM306" s="10"/>
    </row>
    <row r="307" spans="1:39" x14ac:dyDescent="0.3">
      <c r="A307" s="13"/>
      <c r="B307" s="10"/>
      <c r="C307" s="10"/>
      <c r="D307" s="10"/>
      <c r="E307" s="10"/>
      <c r="F307" s="10"/>
      <c r="G307" s="10"/>
      <c r="H307" s="10"/>
      <c r="I307" s="10"/>
      <c r="J307" s="10"/>
      <c r="K307" s="10"/>
      <c r="L307" s="10"/>
      <c r="M307" s="10"/>
      <c r="N307" s="10"/>
      <c r="O307" s="10"/>
      <c r="P307" s="10"/>
      <c r="Q307" s="10"/>
      <c r="R307" s="10"/>
      <c r="S307" s="10"/>
      <c r="T307" s="10"/>
      <c r="U307" s="10"/>
      <c r="V307" s="10"/>
      <c r="W307" s="10"/>
      <c r="X307" s="10"/>
      <c r="Y307" s="10"/>
      <c r="Z307" s="10"/>
      <c r="AA307" s="10"/>
      <c r="AB307" s="10"/>
      <c r="AC307" s="10"/>
      <c r="AD307" s="10"/>
      <c r="AE307" s="10"/>
      <c r="AF307" s="10"/>
      <c r="AG307" s="10"/>
      <c r="AH307" s="10"/>
      <c r="AI307" s="10"/>
      <c r="AJ307" s="10"/>
      <c r="AK307" s="10"/>
      <c r="AL307" s="10"/>
      <c r="AM307" s="10"/>
    </row>
    <row r="308" spans="1:39" x14ac:dyDescent="0.3">
      <c r="A308" s="13"/>
      <c r="B308" s="10"/>
      <c r="C308" s="10"/>
      <c r="D308" s="10"/>
      <c r="E308" s="10"/>
      <c r="F308" s="10"/>
      <c r="G308" s="10"/>
      <c r="H308" s="10"/>
      <c r="I308" s="10"/>
      <c r="J308" s="10"/>
      <c r="K308" s="10"/>
      <c r="L308" s="10"/>
      <c r="M308" s="10"/>
      <c r="N308" s="10"/>
      <c r="O308" s="10"/>
      <c r="P308" s="10"/>
      <c r="Q308" s="10"/>
      <c r="R308" s="10"/>
      <c r="S308" s="10"/>
      <c r="T308" s="10"/>
      <c r="U308" s="10"/>
      <c r="V308" s="10"/>
      <c r="W308" s="10"/>
      <c r="X308" s="10"/>
      <c r="Y308" s="10"/>
      <c r="Z308" s="10"/>
      <c r="AA308" s="10"/>
      <c r="AB308" s="10"/>
      <c r="AC308" s="10"/>
      <c r="AD308" s="10"/>
      <c r="AE308" s="10"/>
      <c r="AF308" s="10"/>
      <c r="AG308" s="10"/>
      <c r="AH308" s="10"/>
      <c r="AI308" s="10"/>
      <c r="AJ308" s="10"/>
      <c r="AK308" s="10"/>
      <c r="AL308" s="10"/>
      <c r="AM308" s="10"/>
    </row>
    <row r="309" spans="1:39" x14ac:dyDescent="0.3">
      <c r="A309" s="13"/>
      <c r="B309" s="10"/>
      <c r="C309" s="10"/>
      <c r="D309" s="10"/>
      <c r="E309" s="10"/>
      <c r="F309" s="10"/>
      <c r="G309" s="10"/>
      <c r="H309" s="10"/>
      <c r="I309" s="10"/>
      <c r="J309" s="10"/>
      <c r="K309" s="10"/>
      <c r="L309" s="10"/>
      <c r="M309" s="10"/>
      <c r="N309" s="10"/>
      <c r="O309" s="10"/>
      <c r="P309" s="10"/>
      <c r="Q309" s="10"/>
      <c r="R309" s="10"/>
      <c r="S309" s="10"/>
      <c r="T309" s="10"/>
      <c r="U309" s="10"/>
      <c r="V309" s="10"/>
      <c r="W309" s="10"/>
      <c r="X309" s="10"/>
      <c r="Y309" s="10"/>
      <c r="Z309" s="10"/>
      <c r="AA309" s="10"/>
      <c r="AB309" s="10"/>
      <c r="AC309" s="10"/>
      <c r="AD309" s="10"/>
      <c r="AE309" s="10"/>
      <c r="AF309" s="10"/>
      <c r="AG309" s="10"/>
      <c r="AH309" s="10"/>
      <c r="AI309" s="10"/>
      <c r="AJ309" s="10"/>
      <c r="AK309" s="10"/>
      <c r="AL309" s="10"/>
      <c r="AM309" s="10"/>
    </row>
    <row r="310" spans="1:39" x14ac:dyDescent="0.3">
      <c r="A310" s="13"/>
      <c r="B310" s="10"/>
      <c r="C310" s="10"/>
      <c r="D310" s="10"/>
      <c r="E310" s="10"/>
      <c r="F310" s="10"/>
      <c r="G310" s="10"/>
      <c r="H310" s="10"/>
      <c r="I310" s="10"/>
      <c r="J310" s="10"/>
      <c r="K310" s="10"/>
      <c r="L310" s="10"/>
      <c r="M310" s="10"/>
      <c r="N310" s="10"/>
      <c r="O310" s="10"/>
      <c r="P310" s="10"/>
      <c r="Q310" s="10"/>
      <c r="R310" s="10"/>
      <c r="S310" s="10"/>
      <c r="T310" s="10"/>
      <c r="U310" s="10"/>
      <c r="V310" s="10"/>
      <c r="W310" s="10"/>
      <c r="X310" s="10"/>
      <c r="Y310" s="10"/>
      <c r="Z310" s="10"/>
      <c r="AA310" s="10"/>
      <c r="AB310" s="10"/>
      <c r="AC310" s="10"/>
      <c r="AD310" s="10"/>
      <c r="AE310" s="10"/>
      <c r="AF310" s="10"/>
      <c r="AG310" s="10"/>
      <c r="AH310" s="10"/>
      <c r="AI310" s="10"/>
      <c r="AJ310" s="10"/>
      <c r="AK310" s="10"/>
      <c r="AL310" s="10"/>
      <c r="AM310" s="10"/>
    </row>
    <row r="311" spans="1:39" x14ac:dyDescent="0.3">
      <c r="A311" s="13"/>
      <c r="B311" s="10"/>
      <c r="C311" s="10"/>
      <c r="D311" s="10"/>
      <c r="E311" s="10"/>
      <c r="F311" s="10"/>
      <c r="G311" s="10"/>
      <c r="H311" s="10"/>
      <c r="I311" s="10"/>
      <c r="J311" s="10"/>
      <c r="K311" s="10"/>
      <c r="L311" s="10"/>
      <c r="M311" s="10"/>
      <c r="N311" s="10"/>
      <c r="O311" s="10"/>
      <c r="P311" s="10"/>
      <c r="Q311" s="10"/>
      <c r="R311" s="10"/>
      <c r="S311" s="10"/>
      <c r="T311" s="10"/>
      <c r="U311" s="10"/>
      <c r="V311" s="10"/>
      <c r="W311" s="10"/>
      <c r="X311" s="10"/>
      <c r="Y311" s="10"/>
      <c r="Z311" s="10"/>
      <c r="AA311" s="10"/>
      <c r="AB311" s="10"/>
      <c r="AC311" s="10"/>
      <c r="AD311" s="10"/>
      <c r="AE311" s="10"/>
      <c r="AF311" s="10"/>
      <c r="AG311" s="10"/>
      <c r="AH311" s="10"/>
      <c r="AI311" s="10"/>
      <c r="AJ311" s="10"/>
      <c r="AK311" s="10"/>
      <c r="AL311" s="10"/>
      <c r="AM311" s="10"/>
    </row>
    <row r="312" spans="1:39" x14ac:dyDescent="0.3">
      <c r="A312" s="13"/>
      <c r="B312" s="10"/>
      <c r="C312" s="10"/>
      <c r="D312" s="10"/>
      <c r="E312" s="10"/>
      <c r="F312" s="10"/>
      <c r="G312" s="10"/>
      <c r="H312" s="10"/>
      <c r="I312" s="10"/>
      <c r="J312" s="10"/>
      <c r="K312" s="10"/>
      <c r="L312" s="10"/>
      <c r="M312" s="10"/>
      <c r="N312" s="10"/>
      <c r="O312" s="10"/>
      <c r="P312" s="10"/>
      <c r="Q312" s="10"/>
      <c r="R312" s="10"/>
      <c r="S312" s="10"/>
      <c r="T312" s="10"/>
      <c r="U312" s="10"/>
      <c r="V312" s="10"/>
      <c r="W312" s="10"/>
      <c r="X312" s="10"/>
      <c r="Y312" s="10"/>
      <c r="Z312" s="10"/>
      <c r="AA312" s="10"/>
      <c r="AB312" s="10"/>
      <c r="AC312" s="10"/>
      <c r="AD312" s="10"/>
      <c r="AE312" s="10"/>
      <c r="AF312" s="10"/>
      <c r="AG312" s="10"/>
      <c r="AH312" s="10"/>
      <c r="AI312" s="10"/>
      <c r="AJ312" s="10"/>
      <c r="AK312" s="10"/>
      <c r="AL312" s="10"/>
      <c r="AM312" s="10"/>
    </row>
    <row r="313" spans="1:39" x14ac:dyDescent="0.3">
      <c r="A313" s="20"/>
      <c r="B313" s="21"/>
      <c r="C313" s="10"/>
      <c r="D313" s="10"/>
      <c r="E313" s="10"/>
      <c r="F313" s="10"/>
      <c r="G313" s="10"/>
      <c r="H313" s="10"/>
      <c r="I313" s="10"/>
      <c r="J313" s="10"/>
      <c r="K313" s="10"/>
      <c r="L313" s="10"/>
      <c r="M313" s="10"/>
      <c r="N313" s="10"/>
      <c r="O313" s="10"/>
      <c r="P313" s="10"/>
      <c r="Q313" s="10"/>
      <c r="R313" s="10"/>
      <c r="S313" s="10"/>
      <c r="T313" s="10"/>
      <c r="U313" s="10"/>
      <c r="V313" s="10"/>
      <c r="W313" s="10"/>
      <c r="X313" s="10"/>
      <c r="Y313" s="10"/>
      <c r="Z313" s="10"/>
      <c r="AA313" s="10"/>
      <c r="AB313" s="10"/>
      <c r="AC313" s="10"/>
      <c r="AD313" s="10"/>
      <c r="AE313" s="10"/>
      <c r="AF313" s="10"/>
      <c r="AG313" s="10"/>
      <c r="AH313" s="10"/>
      <c r="AI313" s="10"/>
      <c r="AJ313" s="10"/>
      <c r="AK313" s="10"/>
      <c r="AL313" s="10"/>
      <c r="AM313" s="10"/>
    </row>
    <row r="314" spans="1:39" x14ac:dyDescent="0.3">
      <c r="A314" s="23"/>
      <c r="B314" s="10"/>
      <c r="C314" s="10"/>
      <c r="D314" s="10"/>
      <c r="E314" s="10"/>
      <c r="F314" s="10"/>
      <c r="G314" s="10"/>
      <c r="H314" s="10"/>
      <c r="I314" s="10"/>
      <c r="J314" s="10"/>
      <c r="K314" s="10"/>
      <c r="L314" s="10"/>
      <c r="M314" s="10"/>
      <c r="N314" s="10"/>
      <c r="O314" s="10"/>
      <c r="P314" s="10"/>
      <c r="Q314" s="10"/>
      <c r="R314" s="10"/>
      <c r="S314" s="10"/>
      <c r="T314" s="10"/>
      <c r="U314" s="10"/>
      <c r="V314" s="10"/>
      <c r="W314" s="10"/>
      <c r="X314" s="10"/>
      <c r="Y314" s="10"/>
      <c r="Z314" s="10"/>
      <c r="AA314" s="10"/>
      <c r="AB314" s="10"/>
      <c r="AC314" s="10"/>
      <c r="AD314" s="10"/>
      <c r="AE314" s="10"/>
      <c r="AF314" s="10"/>
      <c r="AG314" s="10"/>
      <c r="AH314" s="10"/>
      <c r="AI314" s="10"/>
      <c r="AJ314" s="10"/>
      <c r="AK314" s="10"/>
      <c r="AL314" s="10"/>
      <c r="AM314" s="10"/>
    </row>
    <row r="315" spans="1:39" x14ac:dyDescent="0.3">
      <c r="A315" s="13"/>
      <c r="B315" s="10"/>
      <c r="C315" s="10"/>
      <c r="D315" s="10"/>
      <c r="E315" s="10"/>
      <c r="F315" s="10"/>
      <c r="G315" s="10"/>
      <c r="H315" s="10"/>
      <c r="I315" s="10"/>
      <c r="J315" s="10"/>
      <c r="K315" s="10"/>
      <c r="L315" s="10"/>
      <c r="M315" s="10"/>
      <c r="N315" s="10"/>
      <c r="O315" s="10"/>
      <c r="P315" s="10"/>
      <c r="Q315" s="10"/>
      <c r="R315" s="10"/>
      <c r="S315" s="10"/>
      <c r="T315" s="10"/>
      <c r="U315" s="10"/>
      <c r="V315" s="10"/>
      <c r="W315" s="10"/>
      <c r="X315" s="10"/>
      <c r="Y315" s="10"/>
      <c r="Z315" s="10"/>
      <c r="AA315" s="10"/>
      <c r="AB315" s="10"/>
      <c r="AC315" s="10"/>
      <c r="AD315" s="10"/>
      <c r="AE315" s="10"/>
      <c r="AF315" s="10"/>
      <c r="AG315" s="10"/>
      <c r="AH315" s="10"/>
      <c r="AI315" s="10"/>
      <c r="AJ315" s="10"/>
      <c r="AK315" s="10"/>
      <c r="AL315" s="10"/>
      <c r="AM315" s="10"/>
    </row>
    <row r="316" spans="1:39" x14ac:dyDescent="0.3">
      <c r="A316" s="13"/>
      <c r="B316" s="10"/>
      <c r="C316" s="10"/>
      <c r="D316" s="10"/>
      <c r="E316" s="10"/>
      <c r="F316" s="10"/>
      <c r="G316" s="10"/>
      <c r="H316" s="10"/>
      <c r="I316" s="10"/>
      <c r="J316" s="10"/>
      <c r="K316" s="10"/>
      <c r="L316" s="10"/>
      <c r="M316" s="10"/>
      <c r="N316" s="10"/>
      <c r="O316" s="10"/>
      <c r="P316" s="10"/>
      <c r="Q316" s="10"/>
      <c r="R316" s="10"/>
      <c r="S316" s="10"/>
      <c r="T316" s="10"/>
      <c r="U316" s="10"/>
      <c r="V316" s="10"/>
      <c r="W316" s="10"/>
      <c r="X316" s="10"/>
      <c r="Y316" s="10"/>
      <c r="Z316" s="10"/>
      <c r="AA316" s="10"/>
      <c r="AB316" s="10"/>
      <c r="AC316" s="10"/>
      <c r="AD316" s="10"/>
      <c r="AE316" s="10"/>
      <c r="AF316" s="10"/>
      <c r="AG316" s="10"/>
      <c r="AH316" s="10"/>
      <c r="AI316" s="10"/>
      <c r="AJ316" s="10"/>
      <c r="AK316" s="10"/>
      <c r="AL316" s="10"/>
      <c r="AM316" s="10"/>
    </row>
    <row r="317" spans="1:39" x14ac:dyDescent="0.3">
      <c r="A317" s="13"/>
      <c r="B317" s="10"/>
      <c r="C317" s="10"/>
      <c r="D317" s="10"/>
      <c r="E317" s="10"/>
      <c r="F317" s="10"/>
      <c r="G317" s="10"/>
      <c r="H317" s="10"/>
      <c r="I317" s="10"/>
      <c r="J317" s="10"/>
      <c r="K317" s="10"/>
      <c r="L317" s="10"/>
      <c r="M317" s="10"/>
      <c r="N317" s="10"/>
      <c r="O317" s="10"/>
      <c r="P317" s="10"/>
      <c r="Q317" s="10"/>
      <c r="R317" s="10"/>
      <c r="S317" s="10"/>
      <c r="T317" s="10"/>
      <c r="U317" s="10"/>
      <c r="V317" s="10"/>
      <c r="W317" s="10"/>
      <c r="X317" s="10"/>
      <c r="Y317" s="10"/>
      <c r="Z317" s="10"/>
      <c r="AA317" s="10"/>
      <c r="AB317" s="10"/>
      <c r="AC317" s="10"/>
      <c r="AD317" s="10"/>
      <c r="AE317" s="10"/>
      <c r="AF317" s="10"/>
      <c r="AG317" s="10"/>
      <c r="AH317" s="10"/>
      <c r="AI317" s="10"/>
      <c r="AJ317" s="10"/>
      <c r="AK317" s="10"/>
      <c r="AL317" s="10"/>
      <c r="AM317" s="10"/>
    </row>
    <row r="318" spans="1:39" x14ac:dyDescent="0.3">
      <c r="A318" s="20"/>
      <c r="B318" s="21"/>
      <c r="C318" s="10"/>
      <c r="D318" s="10"/>
      <c r="E318" s="10"/>
      <c r="F318" s="10"/>
      <c r="G318" s="10"/>
      <c r="H318" s="10"/>
      <c r="I318" s="10"/>
      <c r="J318" s="10"/>
      <c r="K318" s="10"/>
      <c r="L318" s="10"/>
      <c r="M318" s="10"/>
      <c r="N318" s="10"/>
      <c r="O318" s="10"/>
      <c r="P318" s="10"/>
      <c r="Q318" s="10"/>
      <c r="R318" s="10"/>
      <c r="S318" s="10"/>
      <c r="T318" s="10"/>
      <c r="U318" s="10"/>
      <c r="V318" s="10"/>
      <c r="W318" s="10"/>
      <c r="X318" s="10"/>
      <c r="Y318" s="10"/>
      <c r="Z318" s="10"/>
      <c r="AA318" s="10"/>
      <c r="AB318" s="10"/>
      <c r="AC318" s="10"/>
      <c r="AD318" s="10"/>
      <c r="AE318" s="10"/>
      <c r="AF318" s="10"/>
      <c r="AG318" s="10"/>
      <c r="AH318" s="10"/>
      <c r="AI318" s="10"/>
      <c r="AJ318" s="10"/>
      <c r="AK318" s="10"/>
      <c r="AL318" s="10"/>
      <c r="AM318" s="10"/>
    </row>
    <row r="319" spans="1:39" x14ac:dyDescent="0.3">
      <c r="A319" s="13"/>
      <c r="B319" s="10"/>
      <c r="C319" s="10"/>
      <c r="D319" s="10"/>
      <c r="E319" s="10"/>
      <c r="F319" s="10"/>
      <c r="G319" s="10"/>
      <c r="H319" s="10"/>
      <c r="I319" s="10"/>
      <c r="J319" s="10"/>
      <c r="K319" s="10"/>
      <c r="L319" s="10"/>
      <c r="M319" s="10"/>
      <c r="N319" s="10"/>
      <c r="O319" s="10"/>
      <c r="P319" s="10"/>
      <c r="Q319" s="10"/>
      <c r="R319" s="10"/>
      <c r="S319" s="10"/>
      <c r="T319" s="10"/>
      <c r="U319" s="10"/>
      <c r="V319" s="10"/>
      <c r="W319" s="10"/>
      <c r="X319" s="10"/>
      <c r="Y319" s="10"/>
      <c r="Z319" s="10"/>
      <c r="AA319" s="10"/>
      <c r="AB319" s="10"/>
      <c r="AC319" s="10"/>
      <c r="AD319" s="10"/>
      <c r="AE319" s="10"/>
      <c r="AF319" s="10"/>
      <c r="AG319" s="10"/>
      <c r="AH319" s="10"/>
      <c r="AI319" s="10"/>
      <c r="AJ319" s="10"/>
      <c r="AK319" s="10"/>
      <c r="AL319" s="10"/>
      <c r="AM319" s="10"/>
    </row>
    <row r="320" spans="1:39" x14ac:dyDescent="0.3">
      <c r="A320" s="13"/>
      <c r="B320" s="10"/>
      <c r="C320" s="10"/>
      <c r="D320" s="10"/>
      <c r="E320" s="10"/>
      <c r="F320" s="10"/>
      <c r="G320" s="10"/>
      <c r="H320" s="10"/>
      <c r="I320" s="10"/>
      <c r="J320" s="10"/>
      <c r="K320" s="10"/>
      <c r="L320" s="10"/>
      <c r="M320" s="10"/>
      <c r="N320" s="10"/>
      <c r="O320" s="10"/>
      <c r="P320" s="10"/>
      <c r="Q320" s="10"/>
      <c r="R320" s="10"/>
      <c r="S320" s="10"/>
      <c r="T320" s="10"/>
      <c r="U320" s="10"/>
      <c r="V320" s="10"/>
      <c r="W320" s="10"/>
      <c r="X320" s="10"/>
      <c r="Y320" s="10"/>
      <c r="Z320" s="10"/>
      <c r="AA320" s="10"/>
      <c r="AB320" s="10"/>
      <c r="AC320" s="10"/>
      <c r="AD320" s="10"/>
      <c r="AE320" s="10"/>
      <c r="AF320" s="10"/>
      <c r="AG320" s="10"/>
      <c r="AH320" s="10"/>
      <c r="AI320" s="10"/>
      <c r="AJ320" s="10"/>
      <c r="AK320" s="10"/>
      <c r="AL320" s="10"/>
      <c r="AM320" s="10"/>
    </row>
    <row r="321" spans="1:39" x14ac:dyDescent="0.3">
      <c r="A321" s="13"/>
      <c r="B321" s="10"/>
      <c r="C321" s="10"/>
      <c r="D321" s="10"/>
      <c r="E321" s="10"/>
      <c r="F321" s="10"/>
      <c r="G321" s="10"/>
      <c r="H321" s="10"/>
      <c r="I321" s="10"/>
      <c r="J321" s="10"/>
      <c r="K321" s="10"/>
      <c r="L321" s="10"/>
      <c r="M321" s="10"/>
      <c r="N321" s="10"/>
      <c r="O321" s="10"/>
      <c r="P321" s="10"/>
      <c r="Q321" s="10"/>
      <c r="R321" s="10"/>
      <c r="S321" s="10"/>
      <c r="T321" s="10"/>
      <c r="U321" s="10"/>
      <c r="V321" s="10"/>
      <c r="W321" s="10"/>
      <c r="X321" s="10"/>
      <c r="Y321" s="10"/>
      <c r="Z321" s="10"/>
      <c r="AA321" s="10"/>
      <c r="AB321" s="10"/>
      <c r="AC321" s="10"/>
      <c r="AD321" s="10"/>
      <c r="AE321" s="10"/>
      <c r="AF321" s="10"/>
      <c r="AG321" s="10"/>
      <c r="AH321" s="10"/>
      <c r="AI321" s="10"/>
      <c r="AJ321" s="10"/>
      <c r="AK321" s="10"/>
      <c r="AL321" s="10"/>
      <c r="AM321" s="10"/>
    </row>
    <row r="322" spans="1:39" x14ac:dyDescent="0.3">
      <c r="A322" s="13"/>
      <c r="B322" s="10"/>
      <c r="C322" s="10"/>
      <c r="D322" s="10"/>
      <c r="E322" s="10"/>
      <c r="F322" s="10"/>
      <c r="G322" s="10"/>
      <c r="H322" s="10"/>
      <c r="I322" s="10"/>
      <c r="J322" s="10"/>
      <c r="K322" s="10"/>
      <c r="L322" s="10"/>
      <c r="M322" s="10"/>
      <c r="N322" s="10"/>
      <c r="O322" s="10"/>
      <c r="P322" s="10"/>
      <c r="Q322" s="10"/>
      <c r="R322" s="10"/>
      <c r="S322" s="10"/>
      <c r="T322" s="10"/>
      <c r="U322" s="10"/>
      <c r="V322" s="10"/>
      <c r="W322" s="10"/>
      <c r="X322" s="10"/>
      <c r="Y322" s="10"/>
      <c r="Z322" s="10"/>
      <c r="AA322" s="10"/>
      <c r="AB322" s="10"/>
      <c r="AC322" s="10"/>
      <c r="AD322" s="10"/>
      <c r="AE322" s="10"/>
      <c r="AF322" s="10"/>
      <c r="AG322" s="10"/>
      <c r="AH322" s="10"/>
      <c r="AI322" s="10"/>
      <c r="AJ322" s="10"/>
      <c r="AK322" s="10"/>
      <c r="AL322" s="10"/>
      <c r="AM322" s="10"/>
    </row>
    <row r="323" spans="1:39" x14ac:dyDescent="0.3">
      <c r="A323" s="20"/>
      <c r="B323" s="21"/>
      <c r="C323" s="22"/>
      <c r="D323" s="22"/>
      <c r="E323" s="22"/>
      <c r="F323" s="22"/>
      <c r="G323" s="22"/>
      <c r="H323" s="22"/>
      <c r="I323" s="22"/>
      <c r="J323" s="22"/>
      <c r="K323" s="22"/>
      <c r="L323" s="22"/>
      <c r="M323" s="22"/>
      <c r="N323" s="22"/>
      <c r="O323" s="22"/>
      <c r="P323" s="22"/>
      <c r="Q323" s="22"/>
      <c r="R323" s="22"/>
      <c r="S323" s="22"/>
      <c r="T323" s="22"/>
      <c r="U323" s="22"/>
      <c r="V323" s="22"/>
      <c r="W323" s="22"/>
      <c r="X323" s="22"/>
      <c r="Y323" s="22"/>
      <c r="Z323" s="22"/>
      <c r="AA323" s="22"/>
      <c r="AB323" s="22"/>
      <c r="AC323" s="22"/>
      <c r="AD323" s="22"/>
      <c r="AE323" s="22"/>
      <c r="AF323" s="22"/>
      <c r="AG323" s="22"/>
      <c r="AH323" s="22"/>
      <c r="AI323" s="22"/>
      <c r="AJ323" s="22"/>
      <c r="AK323" s="22"/>
      <c r="AL323" s="22"/>
      <c r="AM323" s="22"/>
    </row>
    <row r="324" spans="1:39" x14ac:dyDescent="0.3">
      <c r="A324" s="37"/>
      <c r="B324" s="37"/>
      <c r="C324" s="37"/>
      <c r="D324" s="37"/>
      <c r="E324" s="37"/>
      <c r="F324" s="37"/>
      <c r="G324" s="37"/>
      <c r="H324" s="37"/>
      <c r="I324" s="37"/>
      <c r="J324" s="37"/>
      <c r="K324" s="37"/>
      <c r="L324" s="37"/>
      <c r="M324" s="37"/>
      <c r="N324" s="37"/>
      <c r="O324" s="37"/>
      <c r="P324" s="37"/>
      <c r="Q324" s="37"/>
      <c r="R324" s="37"/>
      <c r="S324" s="37"/>
      <c r="T324" s="37"/>
      <c r="U324" s="37"/>
      <c r="V324" s="37"/>
      <c r="W324" s="37"/>
      <c r="X324" s="37"/>
      <c r="Y324" s="37"/>
      <c r="Z324" s="37"/>
      <c r="AA324" s="37"/>
      <c r="AB324" s="37"/>
      <c r="AC324" s="37"/>
      <c r="AD324" s="37"/>
      <c r="AE324" s="37"/>
      <c r="AF324" s="37"/>
      <c r="AG324" s="37"/>
      <c r="AH324" s="37"/>
      <c r="AI324" s="37"/>
      <c r="AJ324" s="37"/>
      <c r="AK324" s="18"/>
      <c r="AL324" s="29"/>
      <c r="AM324" s="10"/>
    </row>
    <row r="325" spans="1:39" x14ac:dyDescent="0.3">
      <c r="A325" s="18"/>
      <c r="B325" s="10"/>
      <c r="C325" s="10"/>
      <c r="D325" s="10"/>
      <c r="E325" s="10"/>
      <c r="F325" s="10"/>
      <c r="G325" s="10"/>
      <c r="H325" s="19"/>
      <c r="I325" s="19"/>
      <c r="J325" s="19"/>
      <c r="K325" s="10"/>
      <c r="L325" s="10"/>
      <c r="M325" s="10"/>
      <c r="N325" s="10"/>
      <c r="O325" s="10"/>
      <c r="P325" s="10"/>
      <c r="Q325" s="10"/>
      <c r="R325" s="10"/>
      <c r="S325" s="10"/>
      <c r="T325" s="10"/>
      <c r="U325" s="10"/>
      <c r="V325" s="10"/>
      <c r="W325" s="10"/>
      <c r="X325" s="10"/>
      <c r="Y325" s="10"/>
      <c r="Z325" s="10"/>
      <c r="AA325" s="13"/>
      <c r="AB325" s="10"/>
      <c r="AC325" s="10"/>
      <c r="AD325" s="10"/>
      <c r="AE325" s="13"/>
      <c r="AF325" s="10"/>
      <c r="AG325" s="10"/>
      <c r="AH325" s="10"/>
      <c r="AI325" s="10"/>
      <c r="AJ325" s="19"/>
      <c r="AK325" s="19"/>
      <c r="AL325" s="19"/>
      <c r="AM325" s="10"/>
    </row>
    <row r="326" spans="1:39" x14ac:dyDescent="0.3">
      <c r="A326" s="10"/>
      <c r="B326" s="10"/>
      <c r="C326" s="10"/>
      <c r="D326" s="10"/>
      <c r="E326" s="10"/>
      <c r="F326" s="10"/>
      <c r="G326" s="10"/>
      <c r="H326" s="10"/>
      <c r="I326" s="10"/>
      <c r="J326" s="10"/>
      <c r="K326" s="10"/>
      <c r="L326" s="10"/>
      <c r="M326" s="10"/>
      <c r="N326" s="10"/>
      <c r="O326" s="10"/>
      <c r="P326" s="10"/>
      <c r="Q326" s="10"/>
      <c r="R326" s="10"/>
      <c r="S326" s="10"/>
      <c r="T326" s="10"/>
      <c r="U326" s="10"/>
      <c r="V326" s="10"/>
      <c r="W326" s="10"/>
      <c r="X326" s="10"/>
      <c r="Y326" s="10"/>
      <c r="Z326" s="10"/>
      <c r="AA326" s="10"/>
      <c r="AB326" s="10"/>
      <c r="AC326" s="10"/>
      <c r="AD326" s="10"/>
      <c r="AE326" s="10"/>
      <c r="AF326" s="10"/>
      <c r="AG326" s="10"/>
      <c r="AH326" s="10"/>
      <c r="AI326" s="10"/>
      <c r="AJ326" s="10"/>
      <c r="AK326" s="10"/>
      <c r="AL326" s="10"/>
      <c r="AM326" s="10"/>
    </row>
    <row r="327" spans="1:39" x14ac:dyDescent="0.3">
      <c r="A327" s="10"/>
      <c r="B327" s="10"/>
      <c r="C327" s="10"/>
      <c r="D327" s="10"/>
      <c r="E327" s="10"/>
      <c r="F327" s="10"/>
      <c r="G327" s="10"/>
      <c r="H327" s="10"/>
      <c r="I327" s="10"/>
      <c r="J327" s="10"/>
      <c r="K327" s="10"/>
      <c r="L327" s="10"/>
      <c r="M327" s="10"/>
      <c r="N327" s="10"/>
      <c r="O327" s="10"/>
      <c r="P327" s="10"/>
      <c r="Q327" s="10"/>
      <c r="R327" s="10"/>
      <c r="S327" s="10"/>
      <c r="T327" s="10"/>
      <c r="U327" s="10"/>
      <c r="V327" s="10"/>
      <c r="W327" s="10"/>
      <c r="X327" s="10"/>
      <c r="Y327" s="10"/>
      <c r="Z327" s="10"/>
      <c r="AA327" s="10"/>
      <c r="AB327" s="10"/>
      <c r="AC327" s="10"/>
      <c r="AD327" s="10"/>
      <c r="AE327" s="10"/>
      <c r="AF327" s="10"/>
      <c r="AG327" s="10"/>
      <c r="AH327" s="10"/>
      <c r="AI327" s="10"/>
      <c r="AJ327" s="10"/>
      <c r="AK327" s="10"/>
      <c r="AL327" s="10"/>
      <c r="AM327" s="10"/>
    </row>
    <row r="328" spans="1:39" x14ac:dyDescent="0.3">
      <c r="A328" s="10"/>
      <c r="B328" s="10"/>
      <c r="C328" s="10"/>
      <c r="D328" s="10"/>
      <c r="E328" s="10"/>
      <c r="F328" s="10"/>
      <c r="G328" s="10"/>
      <c r="H328" s="10"/>
      <c r="I328" s="10"/>
      <c r="J328" s="10"/>
      <c r="K328" s="10"/>
      <c r="L328" s="10"/>
      <c r="M328" s="10"/>
      <c r="N328" s="10"/>
      <c r="O328" s="10"/>
      <c r="P328" s="10"/>
      <c r="Q328" s="10"/>
      <c r="R328" s="10"/>
      <c r="S328" s="10"/>
      <c r="T328" s="10"/>
      <c r="U328" s="10"/>
      <c r="V328" s="10"/>
      <c r="W328" s="10"/>
      <c r="X328" s="10"/>
      <c r="Y328" s="10"/>
      <c r="Z328" s="10"/>
      <c r="AA328" s="10"/>
      <c r="AB328" s="10"/>
      <c r="AC328" s="10"/>
      <c r="AD328" s="10"/>
      <c r="AE328" s="10"/>
      <c r="AF328" s="10"/>
      <c r="AG328" s="10"/>
      <c r="AH328" s="10"/>
      <c r="AI328" s="10"/>
      <c r="AJ328" s="10"/>
      <c r="AK328" s="10"/>
      <c r="AL328" s="10"/>
      <c r="AM328" s="10"/>
    </row>
    <row r="329" spans="1:39" x14ac:dyDescent="0.3">
      <c r="A329" s="20"/>
      <c r="B329" s="21"/>
      <c r="C329" s="10"/>
      <c r="D329" s="10"/>
      <c r="E329" s="10"/>
      <c r="F329" s="10"/>
      <c r="G329" s="10"/>
      <c r="H329" s="10"/>
      <c r="I329" s="10"/>
      <c r="J329" s="10"/>
      <c r="K329" s="10"/>
      <c r="L329" s="10"/>
      <c r="M329" s="10"/>
      <c r="N329" s="10"/>
      <c r="O329" s="10"/>
      <c r="P329" s="10"/>
      <c r="Q329" s="10"/>
      <c r="R329" s="10"/>
      <c r="S329" s="10"/>
      <c r="T329" s="10"/>
      <c r="U329" s="10"/>
      <c r="V329" s="10"/>
      <c r="W329" s="10"/>
      <c r="X329" s="10"/>
      <c r="Y329" s="10"/>
      <c r="Z329" s="10"/>
      <c r="AA329" s="10"/>
      <c r="AB329" s="10"/>
      <c r="AC329" s="10"/>
      <c r="AD329" s="10"/>
      <c r="AE329" s="10"/>
      <c r="AF329" s="10"/>
      <c r="AG329" s="10"/>
      <c r="AH329" s="10"/>
      <c r="AI329" s="10"/>
      <c r="AJ329" s="10"/>
      <c r="AK329" s="10"/>
      <c r="AL329" s="10"/>
      <c r="AM329" s="10"/>
    </row>
    <row r="330" spans="1:39" x14ac:dyDescent="0.3">
      <c r="A330" s="18"/>
      <c r="B330" s="10"/>
      <c r="C330" s="10"/>
      <c r="D330" s="10"/>
      <c r="E330" s="10"/>
      <c r="F330" s="10"/>
      <c r="G330" s="10"/>
      <c r="H330" s="10"/>
      <c r="I330" s="10"/>
      <c r="J330" s="10"/>
      <c r="K330" s="10"/>
      <c r="L330" s="10"/>
      <c r="M330" s="10"/>
      <c r="N330" s="10"/>
      <c r="O330" s="10"/>
      <c r="P330" s="10"/>
      <c r="Q330" s="10"/>
      <c r="R330" s="10"/>
      <c r="S330" s="10"/>
      <c r="T330" s="10"/>
      <c r="U330" s="10"/>
      <c r="V330" s="10"/>
      <c r="W330" s="10"/>
      <c r="X330" s="10"/>
      <c r="Y330" s="10"/>
      <c r="Z330" s="10"/>
      <c r="AA330" s="10"/>
      <c r="AB330" s="10"/>
      <c r="AC330" s="10"/>
      <c r="AD330" s="10"/>
      <c r="AE330" s="10"/>
      <c r="AF330" s="10"/>
      <c r="AG330" s="10"/>
      <c r="AH330" s="10"/>
      <c r="AI330" s="10"/>
      <c r="AJ330" s="10"/>
      <c r="AK330" s="10"/>
      <c r="AL330" s="10"/>
      <c r="AM330" s="10"/>
    </row>
    <row r="331" spans="1:39" x14ac:dyDescent="0.3">
      <c r="A331" s="10"/>
      <c r="B331" s="10"/>
      <c r="C331" s="10"/>
      <c r="D331" s="10"/>
      <c r="E331" s="10"/>
      <c r="F331" s="10"/>
      <c r="G331" s="10"/>
      <c r="H331" s="10"/>
      <c r="I331" s="10"/>
      <c r="J331" s="10"/>
      <c r="K331" s="10"/>
      <c r="L331" s="10"/>
      <c r="M331" s="10"/>
      <c r="N331" s="10"/>
      <c r="O331" s="10"/>
      <c r="P331" s="10"/>
      <c r="Q331" s="10"/>
      <c r="R331" s="10"/>
      <c r="S331" s="10"/>
      <c r="T331" s="10"/>
      <c r="U331" s="10"/>
      <c r="V331" s="10"/>
      <c r="W331" s="10"/>
      <c r="X331" s="10"/>
      <c r="Y331" s="10"/>
      <c r="Z331" s="10"/>
      <c r="AA331" s="10"/>
      <c r="AB331" s="10"/>
      <c r="AC331" s="10"/>
      <c r="AD331" s="10"/>
      <c r="AE331" s="10"/>
      <c r="AF331" s="10"/>
      <c r="AG331" s="10"/>
      <c r="AH331" s="10"/>
      <c r="AI331" s="10"/>
      <c r="AJ331" s="10"/>
      <c r="AK331" s="10"/>
      <c r="AL331" s="10"/>
      <c r="AM331" s="10"/>
    </row>
    <row r="332" spans="1:39" x14ac:dyDescent="0.3">
      <c r="A332" s="10"/>
      <c r="B332" s="10"/>
      <c r="C332" s="10"/>
      <c r="D332" s="10"/>
      <c r="E332" s="10"/>
      <c r="F332" s="10"/>
      <c r="G332" s="10"/>
      <c r="H332" s="10"/>
      <c r="I332" s="10"/>
      <c r="J332" s="10"/>
      <c r="K332" s="10"/>
      <c r="L332" s="10"/>
      <c r="M332" s="10"/>
      <c r="N332" s="10"/>
      <c r="O332" s="10"/>
      <c r="P332" s="10"/>
      <c r="Q332" s="10"/>
      <c r="R332" s="10"/>
      <c r="S332" s="10"/>
      <c r="T332" s="10"/>
      <c r="U332" s="10"/>
      <c r="V332" s="10"/>
      <c r="W332" s="10"/>
      <c r="X332" s="10"/>
      <c r="Y332" s="10"/>
      <c r="Z332" s="10"/>
      <c r="AA332" s="10"/>
      <c r="AB332" s="10"/>
      <c r="AC332" s="10"/>
      <c r="AD332" s="10"/>
      <c r="AE332" s="10"/>
      <c r="AF332" s="10"/>
      <c r="AG332" s="10"/>
      <c r="AH332" s="10"/>
      <c r="AI332" s="10"/>
      <c r="AJ332" s="10"/>
      <c r="AK332" s="10"/>
      <c r="AL332" s="10"/>
      <c r="AM332" s="10"/>
    </row>
    <row r="333" spans="1:39" x14ac:dyDescent="0.3">
      <c r="A333" s="10"/>
      <c r="B333" s="10"/>
      <c r="C333" s="10"/>
      <c r="D333" s="10"/>
      <c r="E333" s="10"/>
      <c r="F333" s="10"/>
      <c r="G333" s="10"/>
      <c r="H333" s="10"/>
      <c r="I333" s="10"/>
      <c r="J333" s="10"/>
      <c r="K333" s="10"/>
      <c r="L333" s="10"/>
      <c r="M333" s="10"/>
      <c r="N333" s="10"/>
      <c r="O333" s="10"/>
      <c r="P333" s="10"/>
      <c r="Q333" s="10"/>
      <c r="R333" s="10"/>
      <c r="S333" s="10"/>
      <c r="T333" s="10"/>
      <c r="U333" s="10"/>
      <c r="V333" s="10"/>
      <c r="W333" s="10"/>
      <c r="X333" s="10"/>
      <c r="Y333" s="10"/>
      <c r="Z333" s="10"/>
      <c r="AA333" s="10"/>
      <c r="AB333" s="10"/>
      <c r="AC333" s="10"/>
      <c r="AD333" s="10"/>
      <c r="AE333" s="10"/>
      <c r="AF333" s="10"/>
      <c r="AG333" s="10"/>
      <c r="AH333" s="10"/>
      <c r="AI333" s="10"/>
      <c r="AJ333" s="10"/>
      <c r="AK333" s="10"/>
      <c r="AL333" s="10"/>
      <c r="AM333" s="10"/>
    </row>
    <row r="334" spans="1:39" x14ac:dyDescent="0.3">
      <c r="A334" s="10"/>
      <c r="B334" s="10"/>
      <c r="C334" s="10"/>
      <c r="D334" s="10"/>
      <c r="E334" s="10"/>
      <c r="F334" s="10"/>
      <c r="G334" s="10"/>
      <c r="H334" s="10"/>
      <c r="I334" s="10"/>
      <c r="J334" s="10"/>
      <c r="K334" s="10"/>
      <c r="L334" s="10"/>
      <c r="M334" s="10"/>
      <c r="N334" s="10"/>
      <c r="O334" s="10"/>
      <c r="P334" s="10"/>
      <c r="Q334" s="10"/>
      <c r="R334" s="10"/>
      <c r="S334" s="10"/>
      <c r="T334" s="10"/>
      <c r="U334" s="10"/>
      <c r="V334" s="10"/>
      <c r="W334" s="10"/>
      <c r="X334" s="10"/>
      <c r="Y334" s="10"/>
      <c r="Z334" s="10"/>
      <c r="AA334" s="10"/>
      <c r="AB334" s="10"/>
      <c r="AC334" s="10"/>
      <c r="AD334" s="10"/>
      <c r="AE334" s="10"/>
      <c r="AF334" s="10"/>
      <c r="AG334" s="10"/>
      <c r="AH334" s="10"/>
      <c r="AI334" s="10"/>
      <c r="AJ334" s="10"/>
      <c r="AK334" s="10"/>
      <c r="AL334" s="10"/>
      <c r="AM334" s="10"/>
    </row>
    <row r="335" spans="1:39" x14ac:dyDescent="0.3">
      <c r="A335" s="10"/>
      <c r="B335" s="10"/>
      <c r="C335" s="10"/>
      <c r="D335" s="10"/>
      <c r="E335" s="10"/>
      <c r="F335" s="10"/>
      <c r="G335" s="10"/>
      <c r="H335" s="10"/>
      <c r="I335" s="10"/>
      <c r="J335" s="10"/>
      <c r="K335" s="10"/>
      <c r="L335" s="10"/>
      <c r="M335" s="10"/>
      <c r="N335" s="10"/>
      <c r="O335" s="10"/>
      <c r="P335" s="10"/>
      <c r="Q335" s="10"/>
      <c r="R335" s="10"/>
      <c r="S335" s="10"/>
      <c r="T335" s="10"/>
      <c r="U335" s="10"/>
      <c r="V335" s="10"/>
      <c r="W335" s="10"/>
      <c r="X335" s="10"/>
      <c r="Y335" s="10"/>
      <c r="Z335" s="10"/>
      <c r="AA335" s="10"/>
      <c r="AB335" s="10"/>
      <c r="AC335" s="10"/>
      <c r="AD335" s="10"/>
      <c r="AE335" s="10"/>
      <c r="AF335" s="10"/>
      <c r="AG335" s="10"/>
      <c r="AH335" s="10"/>
      <c r="AI335" s="10"/>
      <c r="AJ335" s="10"/>
      <c r="AK335" s="10"/>
      <c r="AL335" s="10"/>
      <c r="AM335" s="10"/>
    </row>
    <row r="336" spans="1:39" x14ac:dyDescent="0.3">
      <c r="A336" s="10"/>
      <c r="B336" s="10"/>
      <c r="C336" s="10"/>
      <c r="D336" s="10"/>
      <c r="E336" s="10"/>
      <c r="F336" s="10"/>
      <c r="G336" s="10"/>
      <c r="H336" s="10"/>
      <c r="I336" s="10"/>
      <c r="J336" s="10"/>
      <c r="K336" s="10"/>
      <c r="L336" s="10"/>
      <c r="M336" s="10"/>
      <c r="N336" s="10"/>
      <c r="O336" s="10"/>
      <c r="P336" s="10"/>
      <c r="Q336" s="10"/>
      <c r="R336" s="10"/>
      <c r="S336" s="10"/>
      <c r="T336" s="10"/>
      <c r="U336" s="10"/>
      <c r="V336" s="10"/>
      <c r="W336" s="10"/>
      <c r="X336" s="10"/>
      <c r="Y336" s="10"/>
      <c r="Z336" s="10"/>
      <c r="AA336" s="10"/>
      <c r="AB336" s="10"/>
      <c r="AC336" s="10"/>
      <c r="AD336" s="10"/>
      <c r="AE336" s="10"/>
      <c r="AF336" s="10"/>
      <c r="AG336" s="10"/>
      <c r="AH336" s="10"/>
      <c r="AI336" s="10"/>
      <c r="AJ336" s="10"/>
      <c r="AK336" s="10"/>
      <c r="AL336" s="10"/>
      <c r="AM336" s="10"/>
    </row>
    <row r="337" spans="1:39" x14ac:dyDescent="0.3">
      <c r="A337" s="20"/>
      <c r="B337" s="21"/>
      <c r="C337" s="10"/>
      <c r="D337" s="10"/>
      <c r="E337" s="10"/>
      <c r="F337" s="10"/>
      <c r="G337" s="10"/>
      <c r="H337" s="10"/>
      <c r="I337" s="10"/>
      <c r="J337" s="10"/>
      <c r="K337" s="10"/>
      <c r="L337" s="10"/>
      <c r="M337" s="10"/>
      <c r="N337" s="10"/>
      <c r="O337" s="10"/>
      <c r="P337" s="10"/>
      <c r="Q337" s="10"/>
      <c r="R337" s="10"/>
      <c r="S337" s="10"/>
      <c r="T337" s="10"/>
      <c r="U337" s="10"/>
      <c r="V337" s="10"/>
      <c r="W337" s="10"/>
      <c r="X337" s="10"/>
      <c r="Y337" s="10"/>
      <c r="Z337" s="10"/>
      <c r="AA337" s="10"/>
      <c r="AB337" s="10"/>
      <c r="AC337" s="10"/>
      <c r="AD337" s="10"/>
      <c r="AE337" s="10"/>
      <c r="AF337" s="10"/>
      <c r="AG337" s="10"/>
      <c r="AH337" s="10"/>
      <c r="AI337" s="10"/>
      <c r="AJ337" s="10"/>
      <c r="AK337" s="10"/>
      <c r="AL337" s="10"/>
      <c r="AM337" s="10"/>
    </row>
    <row r="338" spans="1:39" x14ac:dyDescent="0.3">
      <c r="A338" s="18"/>
      <c r="B338" s="10"/>
      <c r="C338" s="10"/>
      <c r="D338" s="10"/>
      <c r="E338" s="10"/>
      <c r="F338" s="10"/>
      <c r="G338" s="10"/>
      <c r="H338" s="10"/>
      <c r="I338" s="10"/>
      <c r="J338" s="10"/>
      <c r="K338" s="10"/>
      <c r="L338" s="10"/>
      <c r="M338" s="10"/>
      <c r="N338" s="10"/>
      <c r="O338" s="10"/>
      <c r="P338" s="10"/>
      <c r="Q338" s="10"/>
      <c r="R338" s="10"/>
      <c r="S338" s="10"/>
      <c r="T338" s="10"/>
      <c r="U338" s="10"/>
      <c r="V338" s="10"/>
      <c r="W338" s="10"/>
      <c r="X338" s="10"/>
      <c r="Y338" s="10"/>
      <c r="Z338" s="10"/>
      <c r="AA338" s="10"/>
      <c r="AB338" s="10"/>
      <c r="AC338" s="10"/>
      <c r="AD338" s="10"/>
      <c r="AE338" s="10"/>
      <c r="AF338" s="10"/>
      <c r="AG338" s="10"/>
      <c r="AH338" s="10"/>
      <c r="AI338" s="10"/>
      <c r="AJ338" s="10"/>
      <c r="AK338" s="10"/>
      <c r="AL338" s="10"/>
      <c r="AM338" s="10"/>
    </row>
    <row r="339" spans="1:39" x14ac:dyDescent="0.3">
      <c r="A339" s="10"/>
      <c r="B339" s="10"/>
      <c r="C339" s="10"/>
      <c r="D339" s="10"/>
      <c r="E339" s="10"/>
      <c r="F339" s="10"/>
      <c r="G339" s="10"/>
      <c r="H339" s="10"/>
      <c r="I339" s="10"/>
      <c r="J339" s="10"/>
      <c r="K339" s="10"/>
      <c r="L339" s="10"/>
      <c r="M339" s="10"/>
      <c r="N339" s="10"/>
      <c r="O339" s="10"/>
      <c r="P339" s="10"/>
      <c r="Q339" s="10"/>
      <c r="R339" s="10"/>
      <c r="S339" s="10"/>
      <c r="T339" s="10"/>
      <c r="U339" s="10"/>
      <c r="V339" s="10"/>
      <c r="W339" s="10"/>
      <c r="X339" s="10"/>
      <c r="Y339" s="10"/>
      <c r="Z339" s="10"/>
      <c r="AA339" s="10"/>
      <c r="AB339" s="10"/>
      <c r="AC339" s="10"/>
      <c r="AD339" s="10"/>
      <c r="AE339" s="10"/>
      <c r="AF339" s="10"/>
      <c r="AG339" s="10"/>
      <c r="AH339" s="10"/>
      <c r="AI339" s="10"/>
      <c r="AJ339" s="10"/>
      <c r="AK339" s="10"/>
      <c r="AL339" s="10"/>
      <c r="AM339" s="10"/>
    </row>
    <row r="340" spans="1:39" x14ac:dyDescent="0.3">
      <c r="A340" s="10"/>
      <c r="B340" s="10"/>
      <c r="C340" s="10"/>
      <c r="D340" s="10"/>
      <c r="E340" s="10"/>
      <c r="F340" s="10"/>
      <c r="G340" s="10"/>
      <c r="H340" s="10"/>
      <c r="I340" s="10"/>
      <c r="J340" s="10"/>
      <c r="K340" s="10"/>
      <c r="L340" s="10"/>
      <c r="M340" s="10"/>
      <c r="N340" s="10"/>
      <c r="O340" s="10"/>
      <c r="P340" s="10"/>
      <c r="Q340" s="10"/>
      <c r="R340" s="10"/>
      <c r="S340" s="10"/>
      <c r="T340" s="10"/>
      <c r="U340" s="10"/>
      <c r="V340" s="10"/>
      <c r="W340" s="10"/>
      <c r="X340" s="10"/>
      <c r="Y340" s="10"/>
      <c r="Z340" s="10"/>
      <c r="AA340" s="10"/>
      <c r="AB340" s="10"/>
      <c r="AC340" s="10"/>
      <c r="AD340" s="10"/>
      <c r="AE340" s="10"/>
      <c r="AF340" s="10"/>
      <c r="AG340" s="10"/>
      <c r="AH340" s="10"/>
      <c r="AI340" s="10"/>
      <c r="AJ340" s="10"/>
      <c r="AK340" s="10"/>
      <c r="AL340" s="10"/>
      <c r="AM340" s="10"/>
    </row>
    <row r="341" spans="1:39" x14ac:dyDescent="0.3">
      <c r="A341" s="10"/>
      <c r="B341" s="10"/>
      <c r="C341" s="10"/>
      <c r="D341" s="10"/>
      <c r="E341" s="10"/>
      <c r="F341" s="10"/>
      <c r="G341" s="10"/>
      <c r="H341" s="10"/>
      <c r="I341" s="10"/>
      <c r="J341" s="10"/>
      <c r="K341" s="10"/>
      <c r="L341" s="10"/>
      <c r="M341" s="10"/>
      <c r="N341" s="10"/>
      <c r="O341" s="10"/>
      <c r="P341" s="10"/>
      <c r="Q341" s="10"/>
      <c r="R341" s="10"/>
      <c r="S341" s="10"/>
      <c r="T341" s="10"/>
      <c r="U341" s="10"/>
      <c r="V341" s="10"/>
      <c r="W341" s="10"/>
      <c r="X341" s="10"/>
      <c r="Y341" s="10"/>
      <c r="Z341" s="10"/>
      <c r="AA341" s="10"/>
      <c r="AB341" s="10"/>
      <c r="AC341" s="10"/>
      <c r="AD341" s="10"/>
      <c r="AE341" s="10"/>
      <c r="AF341" s="10"/>
      <c r="AG341" s="10"/>
      <c r="AH341" s="10"/>
      <c r="AI341" s="10"/>
      <c r="AJ341" s="10"/>
      <c r="AK341" s="10"/>
      <c r="AL341" s="10"/>
      <c r="AM341" s="10"/>
    </row>
    <row r="342" spans="1:39" x14ac:dyDescent="0.3">
      <c r="A342" s="20"/>
      <c r="B342" s="21"/>
      <c r="C342" s="10"/>
      <c r="D342" s="10"/>
      <c r="E342" s="10"/>
      <c r="F342" s="10"/>
      <c r="G342" s="10"/>
      <c r="H342" s="10"/>
      <c r="I342" s="10"/>
      <c r="J342" s="10"/>
      <c r="K342" s="10"/>
      <c r="L342" s="10"/>
      <c r="M342" s="10"/>
      <c r="N342" s="10"/>
      <c r="O342" s="10"/>
      <c r="P342" s="10"/>
      <c r="Q342" s="10"/>
      <c r="R342" s="10"/>
      <c r="S342" s="10"/>
      <c r="T342" s="10"/>
      <c r="U342" s="10"/>
      <c r="V342" s="10"/>
      <c r="W342" s="10"/>
      <c r="X342" s="10"/>
      <c r="Y342" s="10"/>
      <c r="Z342" s="10"/>
      <c r="AA342" s="10"/>
      <c r="AB342" s="10"/>
      <c r="AC342" s="10"/>
      <c r="AD342" s="10"/>
      <c r="AE342" s="10"/>
      <c r="AF342" s="10"/>
      <c r="AG342" s="10"/>
      <c r="AH342" s="10"/>
      <c r="AI342" s="10"/>
      <c r="AJ342" s="10"/>
      <c r="AK342" s="10"/>
      <c r="AL342" s="10"/>
      <c r="AM342" s="10"/>
    </row>
    <row r="343" spans="1:39" x14ac:dyDescent="0.3">
      <c r="A343" s="10"/>
      <c r="B343" s="10"/>
      <c r="C343" s="10"/>
      <c r="D343" s="10"/>
      <c r="E343" s="10"/>
      <c r="F343" s="10"/>
      <c r="G343" s="10"/>
      <c r="H343" s="10"/>
      <c r="I343" s="10"/>
      <c r="J343" s="10"/>
      <c r="K343" s="10"/>
      <c r="L343" s="10"/>
      <c r="M343" s="10"/>
      <c r="N343" s="10"/>
      <c r="O343" s="10"/>
      <c r="P343" s="10"/>
      <c r="Q343" s="10"/>
      <c r="R343" s="10"/>
      <c r="S343" s="10"/>
      <c r="T343" s="10"/>
      <c r="U343" s="10"/>
      <c r="V343" s="10"/>
      <c r="W343" s="10"/>
      <c r="X343" s="10"/>
      <c r="Y343" s="10"/>
      <c r="Z343" s="10"/>
      <c r="AA343" s="10"/>
      <c r="AB343" s="10"/>
      <c r="AC343" s="10"/>
      <c r="AD343" s="10"/>
      <c r="AE343" s="10"/>
      <c r="AF343" s="10"/>
      <c r="AG343" s="10"/>
      <c r="AH343" s="10"/>
      <c r="AI343" s="10"/>
      <c r="AJ343" s="10"/>
      <c r="AK343" s="10"/>
      <c r="AL343" s="10"/>
      <c r="AM343" s="10"/>
    </row>
    <row r="344" spans="1:39" x14ac:dyDescent="0.3">
      <c r="A344" s="10"/>
      <c r="B344" s="10"/>
      <c r="C344" s="10"/>
      <c r="D344" s="10"/>
      <c r="E344" s="10"/>
      <c r="F344" s="10"/>
      <c r="G344" s="10"/>
      <c r="H344" s="10"/>
      <c r="I344" s="10"/>
      <c r="J344" s="10"/>
      <c r="K344" s="10"/>
      <c r="L344" s="10"/>
      <c r="M344" s="10"/>
      <c r="N344" s="10"/>
      <c r="O344" s="10"/>
      <c r="P344" s="10"/>
      <c r="Q344" s="10"/>
      <c r="R344" s="10"/>
      <c r="S344" s="10"/>
      <c r="T344" s="10"/>
      <c r="U344" s="10"/>
      <c r="V344" s="10"/>
      <c r="W344" s="10"/>
      <c r="X344" s="10"/>
      <c r="Y344" s="10"/>
      <c r="Z344" s="10"/>
      <c r="AA344" s="10"/>
      <c r="AB344" s="10"/>
      <c r="AC344" s="10"/>
      <c r="AD344" s="10"/>
      <c r="AE344" s="10"/>
      <c r="AF344" s="10"/>
      <c r="AG344" s="10"/>
      <c r="AH344" s="10"/>
      <c r="AI344" s="10"/>
      <c r="AJ344" s="10"/>
      <c r="AK344" s="10"/>
      <c r="AL344" s="10"/>
      <c r="AM344" s="10"/>
    </row>
    <row r="345" spans="1:39" x14ac:dyDescent="0.3">
      <c r="A345" s="10"/>
      <c r="B345" s="10"/>
      <c r="C345" s="10"/>
      <c r="D345" s="10"/>
      <c r="E345" s="10"/>
      <c r="F345" s="10"/>
      <c r="G345" s="10"/>
      <c r="H345" s="10"/>
      <c r="I345" s="10"/>
      <c r="J345" s="10"/>
      <c r="K345" s="10"/>
      <c r="L345" s="10"/>
      <c r="M345" s="10"/>
      <c r="N345" s="10"/>
      <c r="O345" s="10"/>
      <c r="P345" s="10"/>
      <c r="Q345" s="10"/>
      <c r="R345" s="10"/>
      <c r="S345" s="10"/>
      <c r="T345" s="10"/>
      <c r="U345" s="10"/>
      <c r="V345" s="10"/>
      <c r="W345" s="10"/>
      <c r="X345" s="10"/>
      <c r="Y345" s="10"/>
      <c r="Z345" s="10"/>
      <c r="AA345" s="10"/>
      <c r="AB345" s="10"/>
      <c r="AC345" s="10"/>
      <c r="AD345" s="10"/>
      <c r="AE345" s="10"/>
      <c r="AF345" s="10"/>
      <c r="AG345" s="10"/>
      <c r="AH345" s="10"/>
      <c r="AI345" s="10"/>
      <c r="AJ345" s="10"/>
      <c r="AK345" s="10"/>
      <c r="AL345" s="10"/>
      <c r="AM345" s="10"/>
    </row>
    <row r="346" spans="1:39" x14ac:dyDescent="0.3">
      <c r="A346" s="10"/>
      <c r="B346" s="10"/>
      <c r="C346" s="10"/>
      <c r="D346" s="10"/>
      <c r="E346" s="10"/>
      <c r="F346" s="10"/>
      <c r="G346" s="10"/>
      <c r="H346" s="10"/>
      <c r="I346" s="10"/>
      <c r="J346" s="10"/>
      <c r="K346" s="10"/>
      <c r="L346" s="10"/>
      <c r="M346" s="10"/>
      <c r="N346" s="10"/>
      <c r="O346" s="10"/>
      <c r="P346" s="10"/>
      <c r="Q346" s="10"/>
      <c r="R346" s="10"/>
      <c r="S346" s="10"/>
      <c r="T346" s="10"/>
      <c r="U346" s="10"/>
      <c r="V346" s="10"/>
      <c r="W346" s="10"/>
      <c r="X346" s="10"/>
      <c r="Y346" s="10"/>
      <c r="Z346" s="10"/>
      <c r="AA346" s="10"/>
      <c r="AB346" s="10"/>
      <c r="AC346" s="10"/>
      <c r="AD346" s="10"/>
      <c r="AE346" s="10"/>
      <c r="AF346" s="10"/>
      <c r="AG346" s="10"/>
      <c r="AH346" s="10"/>
      <c r="AI346" s="10"/>
      <c r="AJ346" s="10"/>
      <c r="AK346" s="10"/>
      <c r="AL346" s="10"/>
      <c r="AM346" s="10"/>
    </row>
    <row r="347" spans="1:39" x14ac:dyDescent="0.3">
      <c r="A347" s="20"/>
      <c r="B347" s="21"/>
      <c r="C347" s="10"/>
      <c r="D347" s="10"/>
      <c r="E347" s="10"/>
      <c r="F347" s="10"/>
      <c r="G347" s="10"/>
      <c r="H347" s="10"/>
      <c r="I347" s="10"/>
      <c r="J347" s="10"/>
      <c r="K347" s="10"/>
      <c r="L347" s="10"/>
      <c r="M347" s="10"/>
      <c r="N347" s="10"/>
      <c r="O347" s="10"/>
      <c r="P347" s="10"/>
      <c r="Q347" s="10"/>
      <c r="R347" s="10"/>
      <c r="S347" s="10"/>
      <c r="T347" s="10"/>
      <c r="U347" s="10"/>
      <c r="V347" s="10"/>
      <c r="W347" s="10"/>
      <c r="X347" s="10"/>
      <c r="Y347" s="10"/>
      <c r="Z347" s="10"/>
      <c r="AA347" s="10"/>
      <c r="AB347" s="10"/>
      <c r="AC347" s="10"/>
      <c r="AD347" s="10"/>
      <c r="AE347" s="10"/>
      <c r="AF347" s="10"/>
      <c r="AG347" s="10"/>
      <c r="AH347" s="10"/>
      <c r="AI347" s="10"/>
      <c r="AJ347" s="10"/>
      <c r="AK347" s="10"/>
      <c r="AL347" s="10"/>
      <c r="AM347" s="10"/>
    </row>
    <row r="348" spans="1:39" x14ac:dyDescent="0.3">
      <c r="A348" s="10"/>
      <c r="B348" s="10"/>
      <c r="C348" s="10"/>
      <c r="D348" s="10"/>
      <c r="E348" s="10"/>
      <c r="F348" s="10"/>
      <c r="G348" s="10"/>
      <c r="H348" s="10"/>
      <c r="I348" s="10"/>
      <c r="J348" s="10"/>
      <c r="K348" s="10"/>
      <c r="L348" s="10"/>
      <c r="M348" s="10"/>
      <c r="N348" s="10"/>
      <c r="O348" s="10"/>
      <c r="P348" s="10"/>
      <c r="Q348" s="10"/>
      <c r="R348" s="10"/>
      <c r="S348" s="10"/>
      <c r="T348" s="10"/>
      <c r="U348" s="10"/>
      <c r="V348" s="10"/>
      <c r="W348" s="10"/>
      <c r="X348" s="10"/>
      <c r="Y348" s="10"/>
      <c r="Z348" s="10"/>
      <c r="AA348" s="10"/>
      <c r="AB348" s="10"/>
      <c r="AC348" s="10"/>
      <c r="AD348" s="10"/>
      <c r="AE348" s="10"/>
      <c r="AF348" s="10"/>
      <c r="AG348" s="10"/>
      <c r="AH348" s="10"/>
      <c r="AI348" s="10"/>
      <c r="AJ348" s="10"/>
      <c r="AK348" s="10"/>
      <c r="AL348" s="10"/>
      <c r="AM348" s="10"/>
    </row>
    <row r="349" spans="1:39" x14ac:dyDescent="0.3">
      <c r="A349" s="20"/>
      <c r="B349" s="10"/>
      <c r="C349" s="10"/>
      <c r="D349" s="10"/>
      <c r="E349" s="10"/>
      <c r="F349" s="10"/>
      <c r="G349" s="10"/>
      <c r="H349" s="10"/>
      <c r="I349" s="10"/>
      <c r="J349" s="10"/>
      <c r="K349" s="10"/>
      <c r="L349" s="10"/>
      <c r="M349" s="10"/>
      <c r="N349" s="10"/>
      <c r="O349" s="10"/>
      <c r="P349" s="10"/>
      <c r="Q349" s="10"/>
      <c r="R349" s="10"/>
      <c r="S349" s="10"/>
      <c r="T349" s="10"/>
      <c r="U349" s="10"/>
      <c r="V349" s="10"/>
      <c r="W349" s="10"/>
      <c r="X349" s="10"/>
      <c r="Y349" s="10"/>
      <c r="Z349" s="10"/>
      <c r="AA349" s="10"/>
      <c r="AB349" s="10"/>
      <c r="AC349" s="10"/>
      <c r="AD349" s="10"/>
      <c r="AE349" s="10"/>
      <c r="AF349" s="10"/>
      <c r="AG349" s="10"/>
      <c r="AH349" s="10"/>
      <c r="AI349" s="10"/>
      <c r="AJ349" s="10"/>
      <c r="AK349" s="10"/>
      <c r="AL349" s="10"/>
      <c r="AM349" s="10"/>
    </row>
  </sheetData>
  <mergeCells count="15">
    <mergeCell ref="A300:AJ300"/>
    <mergeCell ref="A324:AJ324"/>
    <mergeCell ref="A174:V174"/>
    <mergeCell ref="A199:AD199"/>
    <mergeCell ref="A224:AI224"/>
    <mergeCell ref="A247:AH247"/>
    <mergeCell ref="A275:AJ275"/>
    <mergeCell ref="A99:AJ99"/>
    <mergeCell ref="A124:AJ124"/>
    <mergeCell ref="A148:AJ148"/>
    <mergeCell ref="A1:V1"/>
    <mergeCell ref="A2:V2"/>
    <mergeCell ref="A27:AD27"/>
    <mergeCell ref="A52:AI52"/>
    <mergeCell ref="A75:AH75"/>
  </mergeCells>
  <pageMargins left="0.7" right="0.7" top="0.75" bottom="0.75" header="0.3" footer="0.3"/>
  <pageSetup paperSize="9" scale="34" fitToHeight="0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AJ8"/>
  <sheetViews>
    <sheetView workbookViewId="0">
      <selection activeCell="E8" sqref="B8:E8"/>
    </sheetView>
  </sheetViews>
  <sheetFormatPr defaultRowHeight="14.4" x14ac:dyDescent="0.3"/>
  <sheetData>
    <row r="2" spans="1:36" ht="43.2" x14ac:dyDescent="0.3">
      <c r="B2" s="1" t="s">
        <v>4</v>
      </c>
      <c r="C2" s="1" t="s">
        <v>7</v>
      </c>
      <c r="D2" s="1" t="s">
        <v>6</v>
      </c>
      <c r="E2" s="1" t="s">
        <v>8</v>
      </c>
      <c r="F2" s="1" t="s">
        <v>5</v>
      </c>
      <c r="G2" s="4" t="s">
        <v>12</v>
      </c>
      <c r="H2" s="4" t="s">
        <v>82</v>
      </c>
      <c r="I2" s="4" t="s">
        <v>83</v>
      </c>
      <c r="J2" s="1" t="s">
        <v>11</v>
      </c>
      <c r="K2" s="1" t="s">
        <v>13</v>
      </c>
      <c r="L2" s="1" t="s">
        <v>89</v>
      </c>
      <c r="M2" s="1" t="s">
        <v>16</v>
      </c>
      <c r="N2" s="1" t="s">
        <v>17</v>
      </c>
      <c r="O2" s="1" t="s">
        <v>18</v>
      </c>
      <c r="P2" s="1" t="s">
        <v>19</v>
      </c>
      <c r="Q2" s="1" t="s">
        <v>40</v>
      </c>
      <c r="R2" s="1" t="s">
        <v>28</v>
      </c>
      <c r="S2" s="1" t="s">
        <v>100</v>
      </c>
      <c r="T2" s="1" t="s">
        <v>29</v>
      </c>
      <c r="U2" s="1" t="s">
        <v>30</v>
      </c>
      <c r="V2" s="1" t="s">
        <v>31</v>
      </c>
      <c r="W2" s="1" t="s">
        <v>32</v>
      </c>
      <c r="X2" s="4" t="s">
        <v>70</v>
      </c>
      <c r="Y2" s="5" t="s">
        <v>34</v>
      </c>
      <c r="Z2" s="1" t="s">
        <v>46</v>
      </c>
      <c r="AA2" s="1" t="s">
        <v>47</v>
      </c>
      <c r="AB2" s="1" t="s">
        <v>48</v>
      </c>
      <c r="AC2" s="5" t="s">
        <v>49</v>
      </c>
      <c r="AD2" s="1" t="s">
        <v>20</v>
      </c>
      <c r="AE2" s="1" t="s">
        <v>50</v>
      </c>
      <c r="AF2" s="1" t="s">
        <v>51</v>
      </c>
      <c r="AG2" s="7" t="s">
        <v>57</v>
      </c>
      <c r="AH2" s="4" t="s">
        <v>65</v>
      </c>
      <c r="AI2" s="4" t="s">
        <v>94</v>
      </c>
      <c r="AJ2" s="1" t="s">
        <v>74</v>
      </c>
    </row>
    <row r="4" spans="1:36" x14ac:dyDescent="0.3">
      <c r="A4">
        <v>21</v>
      </c>
      <c r="B4" s="10">
        <v>0.52500000000000002</v>
      </c>
      <c r="C4" s="10">
        <v>0.21200000000000002</v>
      </c>
      <c r="D4" s="10">
        <v>0.37</v>
      </c>
      <c r="E4" s="10">
        <v>0.98299999999999998</v>
      </c>
      <c r="F4" s="10">
        <v>2.0999999999999996</v>
      </c>
      <c r="G4" s="10">
        <v>3.2099999999999995</v>
      </c>
      <c r="H4" s="10">
        <v>0.30000000000000004</v>
      </c>
      <c r="I4" s="10">
        <v>0.03</v>
      </c>
      <c r="J4" s="10">
        <v>0.17</v>
      </c>
      <c r="K4" s="10">
        <v>4.200000000000001E-2</v>
      </c>
      <c r="L4" s="10">
        <v>0.09</v>
      </c>
      <c r="M4" s="10">
        <v>2.0905999999999998</v>
      </c>
      <c r="N4" s="10">
        <v>1.0880000000000001</v>
      </c>
      <c r="O4" s="10">
        <v>0.44</v>
      </c>
      <c r="P4" s="10">
        <v>0.38499999999999995</v>
      </c>
      <c r="Q4" s="10">
        <v>1.732</v>
      </c>
      <c r="R4" s="10">
        <v>0.46499999999999991</v>
      </c>
      <c r="S4" s="10">
        <v>0.254</v>
      </c>
      <c r="T4" s="10">
        <v>0.45</v>
      </c>
      <c r="U4" s="10">
        <v>0.38</v>
      </c>
      <c r="V4" s="10">
        <v>1.68</v>
      </c>
      <c r="W4" s="10">
        <v>4.1999999999999993</v>
      </c>
      <c r="X4" s="10">
        <v>16</v>
      </c>
      <c r="Y4" s="10">
        <v>2.6</v>
      </c>
      <c r="Z4" s="10">
        <v>0.23</v>
      </c>
      <c r="AA4" s="10">
        <v>0.30000000000000004</v>
      </c>
      <c r="AB4" s="10">
        <v>2.6</v>
      </c>
      <c r="AC4" s="10">
        <v>0.38</v>
      </c>
      <c r="AD4" s="10">
        <v>1.4339999999999997</v>
      </c>
      <c r="AE4" s="10">
        <v>0.03</v>
      </c>
      <c r="AF4" s="10">
        <v>1.2000000000000002</v>
      </c>
      <c r="AG4" s="10">
        <v>1.1139999999999999</v>
      </c>
      <c r="AH4" s="10">
        <v>0.18</v>
      </c>
      <c r="AI4" s="10">
        <v>0.4</v>
      </c>
      <c r="AJ4" s="10">
        <v>0.375</v>
      </c>
    </row>
    <row r="5" spans="1:36" x14ac:dyDescent="0.3"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  <c r="T5" s="10"/>
      <c r="U5" s="10"/>
      <c r="V5" s="10"/>
      <c r="W5" s="10"/>
      <c r="X5" s="10"/>
      <c r="Y5" s="10"/>
      <c r="Z5" s="10"/>
      <c r="AA5" s="10"/>
      <c r="AB5" s="10"/>
      <c r="AC5" s="10"/>
      <c r="AD5" s="10"/>
      <c r="AE5" s="10"/>
      <c r="AF5" s="10"/>
      <c r="AG5" s="10"/>
      <c r="AH5" s="10"/>
      <c r="AI5" s="10"/>
      <c r="AJ5" s="10"/>
    </row>
    <row r="6" spans="1:36" x14ac:dyDescent="0.3">
      <c r="A6">
        <v>18</v>
      </c>
      <c r="B6" s="10">
        <v>0.37500000000000006</v>
      </c>
      <c r="C6" s="10">
        <v>0.17000000000000004</v>
      </c>
      <c r="D6" s="10">
        <v>0.3</v>
      </c>
      <c r="E6" s="10">
        <v>0.78800000000000026</v>
      </c>
      <c r="F6" s="10">
        <v>1.7000000000000004</v>
      </c>
      <c r="G6" s="10">
        <v>2.5999999999999996</v>
      </c>
      <c r="H6" s="10">
        <v>0.25</v>
      </c>
      <c r="I6" s="10">
        <v>2.5000000000000001E-2</v>
      </c>
      <c r="J6" s="10">
        <v>0.13999999999999999</v>
      </c>
      <c r="K6" s="10">
        <v>3.4000000000000016E-2</v>
      </c>
      <c r="L6" s="10">
        <v>4.4999999999999998E-2</v>
      </c>
      <c r="M6" s="10">
        <v>1.7066000000000003</v>
      </c>
      <c r="N6" s="10">
        <v>0.90500000000000014</v>
      </c>
      <c r="O6" s="10">
        <v>0.3650000000000001</v>
      </c>
      <c r="P6" s="10">
        <v>0.31</v>
      </c>
      <c r="Q6" s="10">
        <v>1.33</v>
      </c>
      <c r="R6" s="10">
        <v>0.37299999999999994</v>
      </c>
      <c r="S6" s="10">
        <v>0.254</v>
      </c>
      <c r="T6" s="10">
        <v>0.35</v>
      </c>
      <c r="U6" s="10">
        <v>0.3</v>
      </c>
      <c r="V6" s="10">
        <v>1.36</v>
      </c>
      <c r="W6" s="10">
        <v>3.4000000000000008</v>
      </c>
      <c r="X6" s="10">
        <v>13</v>
      </c>
      <c r="Y6" s="10">
        <v>2.1999999999999997</v>
      </c>
      <c r="Z6" s="10">
        <v>0.22999999999999998</v>
      </c>
      <c r="AA6" s="10">
        <v>0.25</v>
      </c>
      <c r="AB6" s="10">
        <v>2.1330000000000005</v>
      </c>
      <c r="AC6" s="10">
        <v>0.32500000000000001</v>
      </c>
      <c r="AD6" s="10">
        <v>1.151</v>
      </c>
      <c r="AE6" s="10">
        <v>2.5000000000000001E-2</v>
      </c>
      <c r="AF6" s="10">
        <v>1</v>
      </c>
      <c r="AG6" s="10">
        <v>0.83</v>
      </c>
      <c r="AH6" s="10">
        <v>0.13500000000000001</v>
      </c>
      <c r="AI6" s="10">
        <v>0.2</v>
      </c>
      <c r="AJ6" s="10">
        <v>0.3</v>
      </c>
    </row>
    <row r="7" spans="1:36" x14ac:dyDescent="0.3"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</row>
    <row r="8" spans="1:36" x14ac:dyDescent="0.3">
      <c r="A8">
        <v>100</v>
      </c>
    </row>
  </sheetData>
  <pageMargins left="0.7" right="0.7" top="0.75" bottom="0.75" header="0.3" footer="0.3"/>
  <pageSetup paperSize="9" scale="39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G38"/>
  <sheetViews>
    <sheetView workbookViewId="0">
      <selection activeCell="K14" sqref="K14:K18"/>
    </sheetView>
  </sheetViews>
  <sheetFormatPr defaultRowHeight="14.4" x14ac:dyDescent="0.3"/>
  <sheetData>
    <row r="2" spans="3:7" x14ac:dyDescent="0.3">
      <c r="C2" s="1"/>
      <c r="D2" s="1"/>
      <c r="E2" s="1">
        <v>10</v>
      </c>
      <c r="F2" s="1"/>
      <c r="G2" s="1"/>
    </row>
    <row r="3" spans="3:7" x14ac:dyDescent="0.3">
      <c r="C3" s="1" t="s">
        <v>4</v>
      </c>
      <c r="D3" s="1">
        <v>0.52500000000000002</v>
      </c>
      <c r="E3" s="1">
        <f>SUM(D3*E2)</f>
        <v>5.25</v>
      </c>
      <c r="F3" s="1"/>
      <c r="G3" s="1"/>
    </row>
    <row r="4" spans="3:7" x14ac:dyDescent="0.3">
      <c r="C4" s="1" t="s">
        <v>7</v>
      </c>
      <c r="D4" s="1">
        <v>0.21199999999999999</v>
      </c>
      <c r="E4" s="1"/>
      <c r="F4" s="1"/>
      <c r="G4" s="1"/>
    </row>
    <row r="5" spans="3:7" x14ac:dyDescent="0.3">
      <c r="C5" s="1" t="s">
        <v>6</v>
      </c>
      <c r="D5" s="1">
        <v>0.37</v>
      </c>
      <c r="E5" s="1"/>
      <c r="F5" s="1"/>
      <c r="G5" s="1"/>
    </row>
    <row r="6" spans="3:7" x14ac:dyDescent="0.3">
      <c r="C6" s="1" t="s">
        <v>8</v>
      </c>
      <c r="D6" s="1">
        <v>0.98299999999999998</v>
      </c>
      <c r="E6" s="1"/>
      <c r="F6" s="1"/>
      <c r="G6" s="1"/>
    </row>
    <row r="7" spans="3:7" x14ac:dyDescent="0.3">
      <c r="C7" s="1" t="s">
        <v>5</v>
      </c>
      <c r="D7" s="1">
        <v>2.1</v>
      </c>
      <c r="E7" s="1"/>
      <c r="F7" s="1"/>
      <c r="G7" s="1"/>
    </row>
    <row r="8" spans="3:7" x14ac:dyDescent="0.3">
      <c r="C8" s="1" t="s">
        <v>105</v>
      </c>
      <c r="D8" s="1">
        <v>3.21</v>
      </c>
      <c r="E8" s="1"/>
      <c r="F8" s="1"/>
      <c r="G8" s="1"/>
    </row>
    <row r="9" spans="3:7" x14ac:dyDescent="0.3">
      <c r="C9" s="1" t="s">
        <v>82</v>
      </c>
      <c r="D9" s="1">
        <v>0.3</v>
      </c>
      <c r="E9" s="1"/>
      <c r="F9" s="1"/>
      <c r="G9" s="1"/>
    </row>
    <row r="10" spans="3:7" x14ac:dyDescent="0.3">
      <c r="C10" s="1" t="s">
        <v>83</v>
      </c>
      <c r="D10" s="1">
        <v>0.03</v>
      </c>
      <c r="E10" s="1"/>
      <c r="F10" s="1"/>
      <c r="G10" s="1"/>
    </row>
    <row r="11" spans="3:7" x14ac:dyDescent="0.3">
      <c r="C11" s="1" t="s">
        <v>11</v>
      </c>
      <c r="D11" s="1">
        <v>0.17</v>
      </c>
      <c r="E11" s="1"/>
      <c r="F11" s="1"/>
      <c r="G11" s="1"/>
    </row>
    <row r="12" spans="3:7" x14ac:dyDescent="0.3">
      <c r="C12" s="1" t="s">
        <v>13</v>
      </c>
      <c r="D12" s="1">
        <v>4.2000000000000003E-2</v>
      </c>
      <c r="E12" s="1"/>
      <c r="F12" s="1"/>
      <c r="G12" s="1"/>
    </row>
    <row r="13" spans="3:7" x14ac:dyDescent="0.3">
      <c r="C13" s="1" t="s">
        <v>89</v>
      </c>
      <c r="D13" s="1">
        <v>0.09</v>
      </c>
      <c r="E13" s="1"/>
      <c r="F13" s="1"/>
      <c r="G13" s="1"/>
    </row>
    <row r="14" spans="3:7" x14ac:dyDescent="0.3">
      <c r="C14" s="1" t="s">
        <v>16</v>
      </c>
      <c r="D14" s="1">
        <v>2.09</v>
      </c>
      <c r="E14" s="1"/>
      <c r="F14" s="1"/>
      <c r="G14" s="1"/>
    </row>
    <row r="15" spans="3:7" x14ac:dyDescent="0.3">
      <c r="C15" s="1" t="s">
        <v>17</v>
      </c>
      <c r="D15" s="1">
        <v>1.0880000000000001</v>
      </c>
      <c r="E15" s="1"/>
      <c r="F15" s="1"/>
      <c r="G15" s="1"/>
    </row>
    <row r="16" spans="3:7" x14ac:dyDescent="0.3">
      <c r="C16" s="1"/>
      <c r="D16" s="1"/>
      <c r="E16" s="1"/>
      <c r="F16" s="1"/>
      <c r="G16" s="1"/>
    </row>
    <row r="17" spans="3:7" x14ac:dyDescent="0.3">
      <c r="C17" s="1"/>
      <c r="D17" s="1"/>
      <c r="E17" s="1"/>
      <c r="F17" s="1"/>
      <c r="G17" s="1"/>
    </row>
    <row r="18" spans="3:7" x14ac:dyDescent="0.3">
      <c r="C18" s="1"/>
      <c r="D18" s="1"/>
      <c r="E18" s="1"/>
      <c r="F18" s="1"/>
      <c r="G18" s="1"/>
    </row>
    <row r="19" spans="3:7" x14ac:dyDescent="0.3">
      <c r="C19" s="1"/>
      <c r="D19" s="1"/>
      <c r="E19" s="1"/>
      <c r="F19" s="1"/>
      <c r="G19" s="1"/>
    </row>
    <row r="20" spans="3:7" x14ac:dyDescent="0.3">
      <c r="C20" s="1"/>
      <c r="D20" s="1"/>
      <c r="E20" s="1"/>
      <c r="F20" s="1"/>
      <c r="G20" s="1"/>
    </row>
    <row r="21" spans="3:7" x14ac:dyDescent="0.3">
      <c r="C21" s="1"/>
      <c r="D21" s="1"/>
      <c r="E21" s="1"/>
      <c r="F21" s="1"/>
      <c r="G21" s="1"/>
    </row>
    <row r="22" spans="3:7" x14ac:dyDescent="0.3">
      <c r="C22" s="1"/>
      <c r="D22" s="1"/>
      <c r="E22" s="1"/>
      <c r="F22" s="1"/>
      <c r="G22" s="1"/>
    </row>
    <row r="23" spans="3:7" x14ac:dyDescent="0.3">
      <c r="C23" s="1"/>
      <c r="D23" s="1"/>
      <c r="E23" s="1"/>
      <c r="F23" s="1"/>
      <c r="G23" s="1"/>
    </row>
    <row r="24" spans="3:7" x14ac:dyDescent="0.3">
      <c r="C24" s="1"/>
      <c r="D24" s="1"/>
      <c r="E24" s="1"/>
      <c r="F24" s="1"/>
      <c r="G24" s="1"/>
    </row>
    <row r="25" spans="3:7" x14ac:dyDescent="0.3">
      <c r="C25" s="1"/>
      <c r="D25" s="1"/>
      <c r="E25" s="1"/>
      <c r="F25" s="1"/>
      <c r="G25" s="1"/>
    </row>
    <row r="26" spans="3:7" x14ac:dyDescent="0.3">
      <c r="C26" s="1"/>
      <c r="D26" s="1"/>
      <c r="E26" s="1"/>
      <c r="F26" s="1"/>
      <c r="G26" s="1"/>
    </row>
    <row r="27" spans="3:7" x14ac:dyDescent="0.3">
      <c r="C27" s="1"/>
      <c r="D27" s="1"/>
      <c r="E27" s="1"/>
      <c r="F27" s="1"/>
      <c r="G27" s="1"/>
    </row>
    <row r="28" spans="3:7" x14ac:dyDescent="0.3">
      <c r="C28" s="1"/>
      <c r="D28" s="1"/>
      <c r="E28" s="1"/>
      <c r="F28" s="1"/>
      <c r="G28" s="1"/>
    </row>
    <row r="29" spans="3:7" x14ac:dyDescent="0.3">
      <c r="C29" s="1"/>
      <c r="D29" s="1"/>
      <c r="E29" s="1"/>
      <c r="F29" s="1"/>
      <c r="G29" s="1"/>
    </row>
    <row r="30" spans="3:7" x14ac:dyDescent="0.3">
      <c r="C30" s="1"/>
      <c r="D30" s="1"/>
      <c r="E30" s="1"/>
      <c r="F30" s="1"/>
      <c r="G30" s="1"/>
    </row>
    <row r="31" spans="3:7" x14ac:dyDescent="0.3">
      <c r="C31" s="1"/>
      <c r="D31" s="1"/>
      <c r="E31" s="1"/>
      <c r="F31" s="1"/>
      <c r="G31" s="1"/>
    </row>
    <row r="32" spans="3:7" x14ac:dyDescent="0.3">
      <c r="C32" s="1"/>
      <c r="D32" s="1"/>
      <c r="E32" s="1"/>
      <c r="F32" s="1"/>
      <c r="G32" s="1"/>
    </row>
    <row r="33" spans="3:7" x14ac:dyDescent="0.3">
      <c r="C33" s="1"/>
      <c r="D33" s="1"/>
      <c r="E33" s="1"/>
      <c r="F33" s="1"/>
      <c r="G33" s="1"/>
    </row>
    <row r="34" spans="3:7" x14ac:dyDescent="0.3">
      <c r="C34" s="1"/>
      <c r="D34" s="1"/>
      <c r="E34" s="1"/>
      <c r="F34" s="1"/>
      <c r="G34" s="1"/>
    </row>
    <row r="35" spans="3:7" x14ac:dyDescent="0.3">
      <c r="C35" s="1"/>
      <c r="D35" s="1"/>
      <c r="E35" s="1"/>
      <c r="F35" s="1"/>
      <c r="G35" s="1"/>
    </row>
    <row r="36" spans="3:7" x14ac:dyDescent="0.3">
      <c r="C36" s="1"/>
      <c r="D36" s="1"/>
      <c r="E36" s="1"/>
      <c r="F36" s="1"/>
      <c r="G36" s="1"/>
    </row>
    <row r="37" spans="3:7" x14ac:dyDescent="0.3">
      <c r="C37" s="1"/>
      <c r="D37" s="1"/>
      <c r="E37" s="1"/>
      <c r="F37" s="1"/>
      <c r="G37" s="1"/>
    </row>
    <row r="38" spans="3:7" x14ac:dyDescent="0.3">
      <c r="C38" s="1"/>
      <c r="D38" s="1"/>
      <c r="E38" s="1"/>
      <c r="F38" s="1"/>
      <c r="G38" s="1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2024-06-15T08:04:17Z</dcterms:modified>
</cp:coreProperties>
</file>